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mówienia publiczne\2024\20_energia\Modyfikacja\"/>
    </mc:Choice>
  </mc:AlternateContent>
  <xr:revisionPtr revIDLastSave="0" documentId="13_ncr:1_{6DD599BC-C243-4AE3-BCD0-8FD6604081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. Nr 1" sheetId="1" r:id="rId1"/>
    <sheet name="Arkusz2" sheetId="3" r:id="rId2"/>
  </sheets>
  <definedNames>
    <definedName name="_xlnm._FilterDatabase" localSheetId="0" hidden="1">'zał. Nr 1'!$A$7:$Q$111</definedName>
    <definedName name="_xlnm.Print_Area" localSheetId="0">'zał. Nr 1'!$A$1:$S$129</definedName>
    <definedName name="_xlnm.Print_Titles" localSheetId="0">'zał. Nr 1'!$5:$7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1" l="1"/>
  <c r="P119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70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8" i="1"/>
  <c r="O119" i="1"/>
  <c r="O124" i="1" s="1"/>
  <c r="O65" i="1"/>
  <c r="D57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O67" i="1"/>
  <c r="B127" i="1" l="1"/>
  <c r="B128" i="1" l="1"/>
</calcChain>
</file>

<file path=xl/sharedStrings.xml><?xml version="1.0" encoding="utf-8"?>
<sst xmlns="http://schemas.openxmlformats.org/spreadsheetml/2006/main" count="1477" uniqueCount="613">
  <si>
    <t>1.1.</t>
  </si>
  <si>
    <t>Lp.</t>
  </si>
  <si>
    <t>Rodzaj punktu poboru</t>
  </si>
  <si>
    <t>Kod pocztowy</t>
  </si>
  <si>
    <t>Poczta</t>
  </si>
  <si>
    <t>Numer PPE</t>
  </si>
  <si>
    <t>Numer licznika</t>
  </si>
  <si>
    <t>Moc umowna
[kW]</t>
  </si>
  <si>
    <t>OSD</t>
  </si>
  <si>
    <t>1 strefa</t>
  </si>
  <si>
    <t>Nr pos.
ST</t>
  </si>
  <si>
    <t>oświetlenie ulic</t>
  </si>
  <si>
    <t>PGE Dystrybucja SA</t>
  </si>
  <si>
    <t>1.3.</t>
  </si>
  <si>
    <t>Nabywca</t>
  </si>
  <si>
    <t>miejscowość</t>
  </si>
  <si>
    <t>ulica</t>
  </si>
  <si>
    <t>Adres PPE</t>
  </si>
  <si>
    <t>obecna</t>
  </si>
  <si>
    <t>docelowa</t>
  </si>
  <si>
    <t>Grupa taryfowa</t>
  </si>
  <si>
    <r>
      <t>Poniższa tabela przedstawia obiekty objęte przedmiotem zamówienia  na rok</t>
    </r>
    <r>
      <rPr>
        <b/>
        <sz val="11"/>
        <color indexed="8"/>
        <rFont val="Arial"/>
        <family val="2"/>
        <charset val="238"/>
      </rPr>
      <t xml:space="preserve"> 2022</t>
    </r>
  </si>
  <si>
    <r>
      <t xml:space="preserve">Przedmiotem zamówienia jest </t>
    </r>
    <r>
      <rPr>
        <b/>
        <sz val="11"/>
        <color theme="1"/>
        <rFont val="Arial"/>
        <family val="2"/>
        <charset val="238"/>
      </rPr>
      <t xml:space="preserve">Dostawa energii elektrycznej do obiektów </t>
    </r>
    <r>
      <rPr>
        <b/>
        <sz val="11"/>
        <color indexed="8"/>
        <rFont val="Arial"/>
        <family val="2"/>
        <charset val="238"/>
      </rPr>
      <t>Zamawiającego</t>
    </r>
  </si>
  <si>
    <t>Gmina Rzeczyca</t>
  </si>
  <si>
    <t>Gustawów</t>
  </si>
  <si>
    <t xml:space="preserve">Sadykierz </t>
  </si>
  <si>
    <t>Rzeczyca</t>
  </si>
  <si>
    <t>Niska</t>
  </si>
  <si>
    <t xml:space="preserve">Graniczna </t>
  </si>
  <si>
    <t xml:space="preserve">Kitowicza </t>
  </si>
  <si>
    <t>Kanice</t>
  </si>
  <si>
    <t>Sadykierz-Brzozów</t>
  </si>
  <si>
    <t xml:space="preserve">Grotowice </t>
  </si>
  <si>
    <t xml:space="preserve">Wiechnowice </t>
  </si>
  <si>
    <t>34a</t>
  </si>
  <si>
    <t xml:space="preserve">Rzeczyca, </t>
  </si>
  <si>
    <t xml:space="preserve">Zielona </t>
  </si>
  <si>
    <t>30a</t>
  </si>
  <si>
    <t>Zawady</t>
  </si>
  <si>
    <t>Zachodnia</t>
  </si>
  <si>
    <t>10a</t>
  </si>
  <si>
    <t>Słoneczna</t>
  </si>
  <si>
    <t xml:space="preserve">Stanisławów </t>
  </si>
  <si>
    <t>79a</t>
  </si>
  <si>
    <t xml:space="preserve">Roszkowa Wola </t>
  </si>
  <si>
    <t xml:space="preserve">Nowa </t>
  </si>
  <si>
    <t xml:space="preserve">Obwodowa </t>
  </si>
  <si>
    <t xml:space="preserve">Rzeczyca </t>
  </si>
  <si>
    <t xml:space="preserve">Mościckiego </t>
  </si>
  <si>
    <t>35a</t>
  </si>
  <si>
    <t xml:space="preserve">Mazowiecka </t>
  </si>
  <si>
    <t>2a</t>
  </si>
  <si>
    <t>11a</t>
  </si>
  <si>
    <t xml:space="preserve">Łęg </t>
  </si>
  <si>
    <t xml:space="preserve">Łąkowa </t>
  </si>
  <si>
    <t xml:space="preserve">Lubocz </t>
  </si>
  <si>
    <t>81a</t>
  </si>
  <si>
    <t>Łąkowa</t>
  </si>
  <si>
    <t>57a</t>
  </si>
  <si>
    <t>65a</t>
  </si>
  <si>
    <t xml:space="preserve">Kanice </t>
  </si>
  <si>
    <t xml:space="preserve">Kawęczyn </t>
  </si>
  <si>
    <t xml:space="preserve">Lipowa </t>
  </si>
  <si>
    <t>39a</t>
  </si>
  <si>
    <t>Lubocz</t>
  </si>
  <si>
    <t xml:space="preserve">Hubala </t>
  </si>
  <si>
    <t>6a</t>
  </si>
  <si>
    <t xml:space="preserve">Jeziorzec </t>
  </si>
  <si>
    <t xml:space="preserve">Bartoszówka </t>
  </si>
  <si>
    <t>Bartoszówka</t>
  </si>
  <si>
    <t>Bobrowiec</t>
  </si>
  <si>
    <t xml:space="preserve">Bobrowiec </t>
  </si>
  <si>
    <t xml:space="preserve">Brzeg </t>
  </si>
  <si>
    <t>PLZELD021098920153</t>
  </si>
  <si>
    <t>C11</t>
  </si>
  <si>
    <t>C11o</t>
  </si>
  <si>
    <t>PLZELD021098910152</t>
  </si>
  <si>
    <t>PLZELD060018780111</t>
  </si>
  <si>
    <t>97686432</t>
  </si>
  <si>
    <t>PLZELD060019110144</t>
  </si>
  <si>
    <t>96177704</t>
  </si>
  <si>
    <t>C12a</t>
  </si>
  <si>
    <t>PLZELD060971860165</t>
  </si>
  <si>
    <t>95914593</t>
  </si>
  <si>
    <t>PLZELD060018590189</t>
  </si>
  <si>
    <t>71869600</t>
  </si>
  <si>
    <t>PLZELD010837750102</t>
  </si>
  <si>
    <t>97617876</t>
  </si>
  <si>
    <t>PLZELD060918690183</t>
  </si>
  <si>
    <t>92149820</t>
  </si>
  <si>
    <t>PLZELD060018690102</t>
  </si>
  <si>
    <t>95539042</t>
  </si>
  <si>
    <t>PLZELD010837730100</t>
  </si>
  <si>
    <t>97713649</t>
  </si>
  <si>
    <t>PLZELD060018950128</t>
  </si>
  <si>
    <t>92049056</t>
  </si>
  <si>
    <t>PLZELD060019090142</t>
  </si>
  <si>
    <t>97686430</t>
  </si>
  <si>
    <t>PLZELD061037900173</t>
  </si>
  <si>
    <t>89109775</t>
  </si>
  <si>
    <t>PLZELD061033610132</t>
  </si>
  <si>
    <t>97713387</t>
  </si>
  <si>
    <t>PLZELD060018970130</t>
  </si>
  <si>
    <t>PLZELD060019060139</t>
  </si>
  <si>
    <t>83568627</t>
  </si>
  <si>
    <t>PLZELD060018810114</t>
  </si>
  <si>
    <t>97003985</t>
  </si>
  <si>
    <t>PLZELD060018870120</t>
  </si>
  <si>
    <t>97686437</t>
  </si>
  <si>
    <t>PLZELD060018890122</t>
  </si>
  <si>
    <t>PLZELD060969790152</t>
  </si>
  <si>
    <t>97686439</t>
  </si>
  <si>
    <t>PLZELD060018910124</t>
  </si>
  <si>
    <t>83568697</t>
  </si>
  <si>
    <t>PLZELD060018730106</t>
  </si>
  <si>
    <t>PLZELD060018940127</t>
  </si>
  <si>
    <t>96486242</t>
  </si>
  <si>
    <t>PLZELD060019100143</t>
  </si>
  <si>
    <t>PLZELD060971850164</t>
  </si>
  <si>
    <t>95914649</t>
  </si>
  <si>
    <t>PLZELD060018840117</t>
  </si>
  <si>
    <t>95914661</t>
  </si>
  <si>
    <t>PLZELD060018960129</t>
  </si>
  <si>
    <t>95914582</t>
  </si>
  <si>
    <t>PLZELD060018850118</t>
  </si>
  <si>
    <t>97713469</t>
  </si>
  <si>
    <t>PLZELD060018600190</t>
  </si>
  <si>
    <t>72271453</t>
  </si>
  <si>
    <t>PLZELD060018640194</t>
  </si>
  <si>
    <t>97686426</t>
  </si>
  <si>
    <t>PLZELD060019160149</t>
  </si>
  <si>
    <t>95451875</t>
  </si>
  <si>
    <t>PLZELD060018920125</t>
  </si>
  <si>
    <t>95351019</t>
  </si>
  <si>
    <t>PLZELD060019180151</t>
  </si>
  <si>
    <t>26895024</t>
  </si>
  <si>
    <t>PLZELD060019210154</t>
  </si>
  <si>
    <t>83743225</t>
  </si>
  <si>
    <t>PLZELD060018990132</t>
  </si>
  <si>
    <t>95358200</t>
  </si>
  <si>
    <t>PLZELD060018790112</t>
  </si>
  <si>
    <t>97617758</t>
  </si>
  <si>
    <t>PLZELD060018830116</t>
  </si>
  <si>
    <t>95452076</t>
  </si>
  <si>
    <t>PLZELD060018620192</t>
  </si>
  <si>
    <t>97686423</t>
  </si>
  <si>
    <t>PLZELD060971870166</t>
  </si>
  <si>
    <t>95827386</t>
  </si>
  <si>
    <t>PLZELD060019000133</t>
  </si>
  <si>
    <t>83328961</t>
  </si>
  <si>
    <t>PLZELD060018680101</t>
  </si>
  <si>
    <t>97686433</t>
  </si>
  <si>
    <t>PLZELD060018820115</t>
  </si>
  <si>
    <t>97713463</t>
  </si>
  <si>
    <t>PLZELD060018670100</t>
  </si>
  <si>
    <t>83568682</t>
  </si>
  <si>
    <t>PLZELD060018740107</t>
  </si>
  <si>
    <t>PLZELD060018750108</t>
  </si>
  <si>
    <t>97003990</t>
  </si>
  <si>
    <t>PLZELD061031020164</t>
  </si>
  <si>
    <t>83635825</t>
  </si>
  <si>
    <t>PLZELD060018760109</t>
  </si>
  <si>
    <t>97003984</t>
  </si>
  <si>
    <t>PLZELD060018770110</t>
  </si>
  <si>
    <t>96220190</t>
  </si>
  <si>
    <t>PLZELD060018660196</t>
  </si>
  <si>
    <t>97618104</t>
  </si>
  <si>
    <t>PLZELD060019040137</t>
  </si>
  <si>
    <t>PLZELD060019050138</t>
  </si>
  <si>
    <t>83568675</t>
  </si>
  <si>
    <t>PLZELD060018650195</t>
  </si>
  <si>
    <t>97284495</t>
  </si>
  <si>
    <t>PLZELD060018720105</t>
  </si>
  <si>
    <t>93558320</t>
  </si>
  <si>
    <t>PLZELD060018980131</t>
  </si>
  <si>
    <t>PLZELD060019030136</t>
  </si>
  <si>
    <t>97186337</t>
  </si>
  <si>
    <t xml:space="preserve"> Kitowicza </t>
  </si>
  <si>
    <t>Usługi</t>
  </si>
  <si>
    <t>Obiekt mieszkalny</t>
  </si>
  <si>
    <t>Brzozów</t>
  </si>
  <si>
    <t xml:space="preserve"> 7 m. 2</t>
  </si>
  <si>
    <t xml:space="preserve"> 7 m. 1</t>
  </si>
  <si>
    <t>Syrena alarmowa</t>
  </si>
  <si>
    <t>Straż pożarna</t>
  </si>
  <si>
    <t>OSP Sadykierz</t>
  </si>
  <si>
    <t>Oświetlenie OSP</t>
  </si>
  <si>
    <t>OSP Rzeczyca</t>
  </si>
  <si>
    <t>OSP Glina</t>
  </si>
  <si>
    <t>Glina</t>
  </si>
  <si>
    <t xml:space="preserve"> 24a</t>
  </si>
  <si>
    <t xml:space="preserve">Glina </t>
  </si>
  <si>
    <t>Świetlica wiejska</t>
  </si>
  <si>
    <t>Jeziorzec</t>
  </si>
  <si>
    <t xml:space="preserve">Zawady </t>
  </si>
  <si>
    <t>Roszkowa Wola</t>
  </si>
  <si>
    <t xml:space="preserve"> 44A</t>
  </si>
  <si>
    <t xml:space="preserve"> 12a</t>
  </si>
  <si>
    <t xml:space="preserve">Brzozów </t>
  </si>
  <si>
    <t>Centrum rekreacyjno-sportowe</t>
  </si>
  <si>
    <t>Budynek urzędu</t>
  </si>
  <si>
    <t xml:space="preserve"> Tomaszowska </t>
  </si>
  <si>
    <t>Biuro</t>
  </si>
  <si>
    <t xml:space="preserve"> Mościckiego </t>
  </si>
  <si>
    <t>Składowisko</t>
  </si>
  <si>
    <t>Hydrofornia</t>
  </si>
  <si>
    <t xml:space="preserve"> Zacisze</t>
  </si>
  <si>
    <t>Sadykierz</t>
  </si>
  <si>
    <t>Toaleta publiczna</t>
  </si>
  <si>
    <t xml:space="preserve"> Kitowicza</t>
  </si>
  <si>
    <t xml:space="preserve"> Łąkowa</t>
  </si>
  <si>
    <t xml:space="preserve"> dz. 472</t>
  </si>
  <si>
    <t>dz. 1403</t>
  </si>
  <si>
    <t xml:space="preserve"> dz. 1403</t>
  </si>
  <si>
    <t>Publiczna Szkoła Podstawowa w Luboczy</t>
  </si>
  <si>
    <t xml:space="preserve"> dz. 102/3</t>
  </si>
  <si>
    <t>dz. 48/1</t>
  </si>
  <si>
    <t xml:space="preserve"> dz. 286</t>
  </si>
  <si>
    <t xml:space="preserve"> dz. 380</t>
  </si>
  <si>
    <t>dz. 210</t>
  </si>
  <si>
    <t>dz. 262</t>
  </si>
  <si>
    <t xml:space="preserve"> dz. 224</t>
  </si>
  <si>
    <t>dz. 188</t>
  </si>
  <si>
    <t xml:space="preserve"> dz. 1125</t>
  </si>
  <si>
    <t xml:space="preserve"> dz. 86</t>
  </si>
  <si>
    <t>PLZELD060966760140</t>
  </si>
  <si>
    <t>96177688</t>
  </si>
  <si>
    <t>PLZELD060019190152</t>
  </si>
  <si>
    <t>96813444</t>
  </si>
  <si>
    <t>PLZELD060956190150</t>
  </si>
  <si>
    <t>67260397</t>
  </si>
  <si>
    <t>G11</t>
  </si>
  <si>
    <t>PLZELD060956360167</t>
  </si>
  <si>
    <t>97260292</t>
  </si>
  <si>
    <t>PLZELD060984340152</t>
  </si>
  <si>
    <t>R</t>
  </si>
  <si>
    <t>PLZELD060971890168</t>
  </si>
  <si>
    <t>96220187</t>
  </si>
  <si>
    <t>PLZELD060728820111</t>
  </si>
  <si>
    <t>PLZELD060971910170</t>
  </si>
  <si>
    <t>96813581</t>
  </si>
  <si>
    <t>PLZELD060018550185</t>
  </si>
  <si>
    <t>96177651</t>
  </si>
  <si>
    <t>PLZELD060018930126</t>
  </si>
  <si>
    <t>96643429</t>
  </si>
  <si>
    <t>PLZELD060971900169</t>
  </si>
  <si>
    <t>97186251</t>
  </si>
  <si>
    <t>PLZELD060991840126</t>
  </si>
  <si>
    <t>PLZELD060018540184</t>
  </si>
  <si>
    <t>97137553</t>
  </si>
  <si>
    <t>PLZELD060923960128</t>
  </si>
  <si>
    <t>96281759</t>
  </si>
  <si>
    <t>PLZELD060019200153</t>
  </si>
  <si>
    <t>93249290</t>
  </si>
  <si>
    <t>PLZELD060019240157</t>
  </si>
  <si>
    <t>95451958</t>
  </si>
  <si>
    <t>PLZELD060019130146</t>
  </si>
  <si>
    <t>96649860</t>
  </si>
  <si>
    <t>PLZELD060019120145</t>
  </si>
  <si>
    <t>56189216</t>
  </si>
  <si>
    <t>PLZELD060018570187</t>
  </si>
  <si>
    <t>94715035</t>
  </si>
  <si>
    <t>PLZELD060971930172</t>
  </si>
  <si>
    <t>92049290</t>
  </si>
  <si>
    <t>PLZELD060971880167</t>
  </si>
  <si>
    <t>96177649</t>
  </si>
  <si>
    <t>PLZELD060044490160</t>
  </si>
  <si>
    <t>96177711</t>
  </si>
  <si>
    <t>PLZELD061051930121</t>
  </si>
  <si>
    <t>94345152</t>
  </si>
  <si>
    <t>PLZELD060944600155</t>
  </si>
  <si>
    <t>96486380</t>
  </si>
  <si>
    <t>PLZELD060969220192</t>
  </si>
  <si>
    <t>PLZELD060963080160</t>
  </si>
  <si>
    <t>02810352</t>
  </si>
  <si>
    <t>PLZELD060963090161</t>
  </si>
  <si>
    <t>96220191</t>
  </si>
  <si>
    <t>PLZELD061051940122</t>
  </si>
  <si>
    <t>94345146</t>
  </si>
  <si>
    <t>PLZELD060963060158</t>
  </si>
  <si>
    <t>02672330</t>
  </si>
  <si>
    <t>PLZELD060963070159</t>
  </si>
  <si>
    <t>02792529</t>
  </si>
  <si>
    <t>PLZELD060019230156</t>
  </si>
  <si>
    <t>97009698</t>
  </si>
  <si>
    <t>PLZELD061051950123</t>
  </si>
  <si>
    <t>94345151</t>
  </si>
  <si>
    <t>PLZELD061004940175</t>
  </si>
  <si>
    <t>90389289</t>
  </si>
  <si>
    <t>PLZELD061051960124</t>
  </si>
  <si>
    <t>49345270</t>
  </si>
  <si>
    <t>PLZELD061004950176</t>
  </si>
  <si>
    <t>90389290</t>
  </si>
  <si>
    <t>PLZELD061078330142</t>
  </si>
  <si>
    <t>94463773</t>
  </si>
  <si>
    <t>PLZELD061078340143</t>
  </si>
  <si>
    <t>72268624</t>
  </si>
  <si>
    <t>PLZELD061081040122</t>
  </si>
  <si>
    <t>PLZELD060046580175</t>
  </si>
  <si>
    <t>PLZELD060969240194</t>
  </si>
  <si>
    <t>94634714</t>
  </si>
  <si>
    <t>PLZELD060046290146</t>
  </si>
  <si>
    <t>96177712</t>
  </si>
  <si>
    <t>Gmina Rzeczyca (NIP: 7732223393) - oświetlenie uliczne</t>
  </si>
  <si>
    <t>Gmina Rzeczyca (NIP: 7732223393) - pozostałe obiekty gminne</t>
  </si>
  <si>
    <t>Przepompownia ścieków PP6</t>
  </si>
  <si>
    <t>Przepompownia ścieków PP5</t>
  </si>
  <si>
    <t>Przepompownia ścieków PS6</t>
  </si>
  <si>
    <t>Przepompownia ścieków PP3</t>
  </si>
  <si>
    <t>Przepompownia ścieków PP4</t>
  </si>
  <si>
    <t>Przepompownia ścieków PS5</t>
  </si>
  <si>
    <t>Przepompownia ścieków PP1</t>
  </si>
  <si>
    <t>Przepompownia ścieków PS3</t>
  </si>
  <si>
    <t>Przepompownia ścieków PP2</t>
  </si>
  <si>
    <t>Przepompownia ścieków</t>
  </si>
  <si>
    <t>Przepompownia ścieków PS2B</t>
  </si>
  <si>
    <t xml:space="preserve">mjr. Hubala </t>
  </si>
  <si>
    <t>Niemieszkalny obiekt komunalny</t>
  </si>
  <si>
    <t>Budynek administracyjny</t>
  </si>
  <si>
    <t>Gminny Ośrodek Kultury
w Rzeczycy</t>
  </si>
  <si>
    <t>Wartość przedmiotu zamówienia</t>
  </si>
  <si>
    <t>PLZELD061081040135</t>
  </si>
  <si>
    <t>Brzeg</t>
  </si>
  <si>
    <t>Długa</t>
  </si>
  <si>
    <t>23a</t>
  </si>
  <si>
    <t>02920855</t>
  </si>
  <si>
    <t>PPE</t>
  </si>
  <si>
    <t>I</t>
  </si>
  <si>
    <t>98.</t>
  </si>
  <si>
    <t>PLZELD061096690135</t>
  </si>
  <si>
    <t>Przepompowania ścieków ps-5</t>
  </si>
  <si>
    <t>351/działka</t>
  </si>
  <si>
    <t>Przepompowania ścieków ps-8</t>
  </si>
  <si>
    <t>Przepompowania ścieków ps-9</t>
  </si>
  <si>
    <t>Górna</t>
  </si>
  <si>
    <t>142/działka</t>
  </si>
  <si>
    <t>314/działka</t>
  </si>
  <si>
    <t>PLZELD061115020125</t>
  </si>
  <si>
    <t>PLZELD061115000123</t>
  </si>
  <si>
    <t>PLZELD061115010124</t>
  </si>
  <si>
    <t>99.</t>
  </si>
  <si>
    <t>100.</t>
  </si>
  <si>
    <t>101.</t>
  </si>
  <si>
    <t>97713359</t>
  </si>
  <si>
    <t>97713360</t>
  </si>
  <si>
    <t>97686424</t>
  </si>
  <si>
    <t>97686427</t>
  </si>
  <si>
    <t>97686429</t>
  </si>
  <si>
    <t>97-220</t>
  </si>
  <si>
    <t>590543540200346899</t>
  </si>
  <si>
    <t>20000532/11</t>
  </si>
  <si>
    <t>Nowy Numer PPE</t>
  </si>
  <si>
    <t>nr ewid.</t>
  </si>
  <si>
    <t>590543540200004997</t>
  </si>
  <si>
    <t>20000532/10</t>
  </si>
  <si>
    <t>590543540600073678</t>
  </si>
  <si>
    <t>60000228/316</t>
  </si>
  <si>
    <t>590543540600295049</t>
  </si>
  <si>
    <t>60000228/355</t>
  </si>
  <si>
    <t>590543540600233133</t>
  </si>
  <si>
    <t>60000228/299</t>
  </si>
  <si>
    <t>590543540600214361</t>
  </si>
  <si>
    <t>60000228/297</t>
  </si>
  <si>
    <t>590543540600323902</t>
  </si>
  <si>
    <t>60000228/318</t>
  </si>
  <si>
    <t>590543540600112391</t>
  </si>
  <si>
    <t>60000228/376</t>
  </si>
  <si>
    <t>590543540600084421</t>
  </si>
  <si>
    <t>60000228/307</t>
  </si>
  <si>
    <t>590543540600088139</t>
  </si>
  <si>
    <t>60000228/309</t>
  </si>
  <si>
    <t>590543540600006690</t>
  </si>
  <si>
    <t>60000228/331</t>
  </si>
  <si>
    <t>590543540600143883</t>
  </si>
  <si>
    <t>60000228/341</t>
  </si>
  <si>
    <t>590543540600330306</t>
  </si>
  <si>
    <t>60000228/327</t>
  </si>
  <si>
    <t>590543540600256040</t>
  </si>
  <si>
    <t>60000228/361</t>
  </si>
  <si>
    <t>590543540600184404</t>
  </si>
  <si>
    <t>60000228/333</t>
  </si>
  <si>
    <t>590543540600070936</t>
  </si>
  <si>
    <t>60000228/339</t>
  </si>
  <si>
    <t>590543540600128491</t>
  </si>
  <si>
    <t>60000228/319</t>
  </si>
  <si>
    <t>590543540600022898</t>
  </si>
  <si>
    <t>60000228/324</t>
  </si>
  <si>
    <t>590543540600200838</t>
  </si>
  <si>
    <t>60000228/326</t>
  </si>
  <si>
    <t>590543540600141094</t>
  </si>
  <si>
    <t>60000228/325</t>
  </si>
  <si>
    <t>590543540600032231</t>
  </si>
  <si>
    <t>60000228/328</t>
  </si>
  <si>
    <t>590543540600095298</t>
  </si>
  <si>
    <t>60000228/311</t>
  </si>
  <si>
    <t>590543540600092860</t>
  </si>
  <si>
    <t>60000228/330</t>
  </si>
  <si>
    <t>590543540600062481</t>
  </si>
  <si>
    <t>60000228/342</t>
  </si>
  <si>
    <t>590543540600331464</t>
  </si>
  <si>
    <t>60000228/296</t>
  </si>
  <si>
    <t>590543540600221086</t>
  </si>
  <si>
    <t>60000228/322</t>
  </si>
  <si>
    <t>590543540600261907</t>
  </si>
  <si>
    <t>60000228/332</t>
  </si>
  <si>
    <t>590543540600144279</t>
  </si>
  <si>
    <t>60000228/323</t>
  </si>
  <si>
    <t>590543540600130494</t>
  </si>
  <si>
    <t>60000228/298</t>
  </si>
  <si>
    <t>590543540600187467</t>
  </si>
  <si>
    <t>60000228/302</t>
  </si>
  <si>
    <t>590543540600271722</t>
  </si>
  <si>
    <t>60000228/343</t>
  </si>
  <si>
    <t>590543540600288126</t>
  </si>
  <si>
    <t>60000228/329</t>
  </si>
  <si>
    <t>590543540600112940</t>
  </si>
  <si>
    <t>60000228/344</t>
  </si>
  <si>
    <t>590543540600182929</t>
  </si>
  <si>
    <t>60000228/345</t>
  </si>
  <si>
    <t>590543540600063679</t>
  </si>
  <si>
    <t>60000228/335</t>
  </si>
  <si>
    <t>590543540600332416</t>
  </si>
  <si>
    <t>60000228/317</t>
  </si>
  <si>
    <t>590543540600298842</t>
  </si>
  <si>
    <t>60000228/321</t>
  </si>
  <si>
    <t>590543540600311220</t>
  </si>
  <si>
    <t>60000228/300</t>
  </si>
  <si>
    <t>590543540600150973</t>
  </si>
  <si>
    <t>60000228/301</t>
  </si>
  <si>
    <t>590543540600171442</t>
  </si>
  <si>
    <t>60000228/336</t>
  </si>
  <si>
    <t>590543540600203952</t>
  </si>
  <si>
    <t>60000228/306</t>
  </si>
  <si>
    <t>590543540600043121</t>
  </si>
  <si>
    <t>60000228/320</t>
  </si>
  <si>
    <t>590543540600289680</t>
  </si>
  <si>
    <t>60000228/305</t>
  </si>
  <si>
    <t>590543540600016163</t>
  </si>
  <si>
    <t>60000228/312</t>
  </si>
  <si>
    <t>590543540600316461</t>
  </si>
  <si>
    <t>60000228/313</t>
  </si>
  <si>
    <t>590543540600159464</t>
  </si>
  <si>
    <t>60000228/340</t>
  </si>
  <si>
    <t>590543540600236516</t>
  </si>
  <si>
    <t>60000228/314</t>
  </si>
  <si>
    <t>590543540600151772</t>
  </si>
  <si>
    <t>60000228/315</t>
  </si>
  <si>
    <t>590543540600035706</t>
  </si>
  <si>
    <t>60000228/304</t>
  </si>
  <si>
    <t>590543540600228870</t>
  </si>
  <si>
    <t>60000228/337</t>
  </si>
  <si>
    <t>590543540600149175</t>
  </si>
  <si>
    <t>60000228/338</t>
  </si>
  <si>
    <t>590543540600109414</t>
  </si>
  <si>
    <t>60000228/303</t>
  </si>
  <si>
    <t>590543540600178595</t>
  </si>
  <si>
    <t>60000228/310</t>
  </si>
  <si>
    <t>590543540600149939</t>
  </si>
  <si>
    <t>60000228/334</t>
  </si>
  <si>
    <t>590543540600329553</t>
  </si>
  <si>
    <t>60000228/308</t>
  </si>
  <si>
    <t>590543540600254329</t>
  </si>
  <si>
    <t>60000228/346</t>
  </si>
  <si>
    <t>590543540600013315</t>
  </si>
  <si>
    <t>60000228/359</t>
  </si>
  <si>
    <t>590543540600104525</t>
  </si>
  <si>
    <t>60000228/290</t>
  </si>
  <si>
    <t>590543540600045798</t>
  </si>
  <si>
    <t>60000228/291</t>
  </si>
  <si>
    <t>60000228/101</t>
  </si>
  <si>
    <t>bez  licznika - ryczałt</t>
  </si>
  <si>
    <t>590543540600305175</t>
  </si>
  <si>
    <t>60000228/352</t>
  </si>
  <si>
    <t>590543540600077218</t>
  </si>
  <si>
    <t>69991821/2733</t>
  </si>
  <si>
    <t>590543540600144163</t>
  </si>
  <si>
    <t>60000228/354</t>
  </si>
  <si>
    <t>590543540600239845</t>
  </si>
  <si>
    <t>60000228/348</t>
  </si>
  <si>
    <t>590543540600168510</t>
  </si>
  <si>
    <t>60000228/351</t>
  </si>
  <si>
    <t>590543540600220232</t>
  </si>
  <si>
    <t>60000228/353</t>
  </si>
  <si>
    <t>590543540600160569</t>
  </si>
  <si>
    <t>60000228/365</t>
  </si>
  <si>
    <t>590543540600325210</t>
  </si>
  <si>
    <t>60000228/347</t>
  </si>
  <si>
    <t>590543540600039667</t>
  </si>
  <si>
    <t>60000228/289</t>
  </si>
  <si>
    <t>590543540600262805</t>
  </si>
  <si>
    <t>60000228/360</t>
  </si>
  <si>
    <t>590543540600258150</t>
  </si>
  <si>
    <t>60000228/288</t>
  </si>
  <si>
    <t>590543540600197954</t>
  </si>
  <si>
    <t>60000228/357</t>
  </si>
  <si>
    <t>590543540600214620</t>
  </si>
  <si>
    <t>60000228/356</t>
  </si>
  <si>
    <t>590543540600046504</t>
  </si>
  <si>
    <t>60000228/350</t>
  </si>
  <si>
    <t>590543540600298217</t>
  </si>
  <si>
    <t>60000228/358</t>
  </si>
  <si>
    <t>590543540600053946</t>
  </si>
  <si>
    <t>60000228/349</t>
  </si>
  <si>
    <t>590543540600146617</t>
  </si>
  <si>
    <t>60000228/364</t>
  </si>
  <si>
    <t>590543540600318663</t>
  </si>
  <si>
    <t>60000228/368</t>
  </si>
  <si>
    <t>590543540600251731</t>
  </si>
  <si>
    <t>60000228/363</t>
  </si>
  <si>
    <t>590543540600023239</t>
  </si>
  <si>
    <t>69917151/1149</t>
  </si>
  <si>
    <t>590543540600282360</t>
  </si>
  <si>
    <t>60000228/294</t>
  </si>
  <si>
    <t>590543540600201316</t>
  </si>
  <si>
    <t>60000228/295</t>
  </si>
  <si>
    <t>590543540600230798</t>
  </si>
  <si>
    <t>60000228/369</t>
  </si>
  <si>
    <t>590543540600045279</t>
  </si>
  <si>
    <t>60000228/292</t>
  </si>
  <si>
    <t>590543540600299061</t>
  </si>
  <si>
    <t>60000228/293</t>
  </si>
  <si>
    <t>590543540600004863</t>
  </si>
  <si>
    <t>60000228/362</t>
  </si>
  <si>
    <t>590543540600165311</t>
  </si>
  <si>
    <t>60000228/370</t>
  </si>
  <si>
    <t>590543540600070110</t>
  </si>
  <si>
    <t>60000228/366</t>
  </si>
  <si>
    <t>590543540600079236</t>
  </si>
  <si>
    <t>60000228/371</t>
  </si>
  <si>
    <t>590543540600011496</t>
  </si>
  <si>
    <t>60000228/367</t>
  </si>
  <si>
    <t>590543540600293564</t>
  </si>
  <si>
    <t>60000228/373</t>
  </si>
  <si>
    <t>590543540600286955</t>
  </si>
  <si>
    <t>60000228/374</t>
  </si>
  <si>
    <t>590543540600246720</t>
  </si>
  <si>
    <t>60000228/375</t>
  </si>
  <si>
    <t>590543540600028166</t>
  </si>
  <si>
    <t>60000228/377</t>
  </si>
  <si>
    <t>590543540600195943</t>
  </si>
  <si>
    <t>60001361/9</t>
  </si>
  <si>
    <t>590543540600265288</t>
  </si>
  <si>
    <t>60001042/4</t>
  </si>
  <si>
    <t>590543540601105095</t>
  </si>
  <si>
    <t>60000228/381</t>
  </si>
  <si>
    <t>590543540601105071</t>
  </si>
  <si>
    <t>60000228/379</t>
  </si>
  <si>
    <t>590543540601105088</t>
  </si>
  <si>
    <t>60000228/380</t>
  </si>
  <si>
    <t>62.</t>
  </si>
  <si>
    <t>590543540601073066</t>
  </si>
  <si>
    <t>56.</t>
  </si>
  <si>
    <t>dz. 751</t>
  </si>
  <si>
    <t>57.</t>
  </si>
  <si>
    <t>dz. 821</t>
  </si>
  <si>
    <t>Przepompownia ścieków ps-4</t>
  </si>
  <si>
    <t>dz. 502</t>
  </si>
  <si>
    <t>Przepompownia ścieków ps-1</t>
  </si>
  <si>
    <t>Akacjowa</t>
  </si>
  <si>
    <t>dz. 822</t>
  </si>
  <si>
    <t xml:space="preserve">97-220 </t>
  </si>
  <si>
    <t>Przepompownia ścieków ps-7</t>
  </si>
  <si>
    <t>58.</t>
  </si>
  <si>
    <t>59.</t>
  </si>
  <si>
    <t>60.</t>
  </si>
  <si>
    <t>61.</t>
  </si>
  <si>
    <t>63.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</si>
  <si>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</si>
  <si>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</si>
  <si>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</si>
  <si>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</si>
  <si>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</si>
  <si>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</si>
  <si>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</si>
  <si>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</si>
  <si>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</si>
  <si>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</si>
  <si>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</si>
  <si>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</si>
  <si>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</si>
  <si>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</si>
  <si>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</si>
  <si>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</si>
  <si>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</si>
  <si>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83.</t>
  </si>
  <si>
    <t>82.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</si>
  <si>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</si>
  <si>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</si>
  <si>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</si>
  <si>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</si>
  <si>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</si>
  <si>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</si>
  <si>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</si>
  <si>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</si>
  <si>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</si>
  <si>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</si>
  <si>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</si>
  <si>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</si>
  <si>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</si>
  <si>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</si>
  <si>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102.</t>
  </si>
  <si>
    <t>103.</t>
  </si>
  <si>
    <t>64.</t>
  </si>
  <si>
    <t>104.</t>
  </si>
  <si>
    <t>57 PPE</t>
  </si>
  <si>
    <t>590543540601121644</t>
  </si>
  <si>
    <t>dz. 813/6</t>
  </si>
  <si>
    <t>590543540601118170</t>
  </si>
  <si>
    <t>590543540601121682</t>
  </si>
  <si>
    <t>szacowane zapotrzebowanie na energi elektryczną w 2024 r.</t>
  </si>
  <si>
    <t>47 PPE</t>
  </si>
  <si>
    <t>Rzeczywiste zużycie energii [kWh]
w okresie
od 01.01.2024 r. do 31.12.2024 r.</t>
  </si>
  <si>
    <t>Szacowane zużycie energii [kWh]
w okresie
od 01.01.2025 r.
do 31.12.2025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</si>
</sst>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\-000"/>
    <numFmt numFmtId="165" formatCode="0&quot;. &quot;"/>
    <numFmt numFmtId="166" formatCode="[$-415]General"/>
  </numFmts>
  <fonts count="32">
    <font>
      <sz val="11"/>
      <color theme="1"/>
      <name val="Czcionka tekstu podstawowego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7"/>
      <color theme="0" tint="-0.14999847407452621"/>
      <name val="Czcionka tekstu podstawowego"/>
      <family val="2"/>
      <charset val="238"/>
    </font>
    <font>
      <b/>
      <sz val="7"/>
      <color theme="1"/>
      <name val="Arial"/>
      <family val="2"/>
      <charset val="238"/>
    </font>
    <font>
      <sz val="11"/>
      <color rgb="FF000000"/>
      <name val="Arial11"/>
      <charset val="238"/>
    </font>
    <font>
      <sz val="11"/>
      <color rgb="FF000000"/>
      <name val="Czcionka tekstu podstawowego"/>
      <charset val="238"/>
    </font>
    <font>
      <sz val="8"/>
      <color rgb="FF000000"/>
      <name val="Arial2"/>
      <charset val="238"/>
    </font>
    <font>
      <sz val="7"/>
      <name val="Arial"/>
      <family val="2"/>
      <charset val="238"/>
    </font>
    <font>
      <b/>
      <sz val="11"/>
      <name val="Czcionka tekstu podstawowego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1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Arial"/>
      <family val="2"/>
      <charset val="238"/>
    </font>
    <font>
      <b/>
      <sz val="7"/>
      <name val="Arial"/>
      <family val="2"/>
      <charset val="238"/>
    </font>
    <font>
      <sz val="8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166" fontId="17" fillId="0" borderId="0" applyBorder="0" applyProtection="0"/>
    <xf numFmtId="166" fontId="18" fillId="0" borderId="0" applyBorder="0" applyProtection="0"/>
    <xf numFmtId="43" fontId="14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 indent="1"/>
    </xf>
    <xf numFmtId="3" fontId="7" fillId="0" borderId="10" xfId="0" applyNumberFormat="1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 vertical="center" indent="1"/>
    </xf>
    <xf numFmtId="0" fontId="8" fillId="3" borderId="13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0" fontId="2" fillId="0" borderId="0" xfId="0" applyFont="1" applyAlignment="1">
      <alignment vertical="top"/>
    </xf>
    <xf numFmtId="0" fontId="5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3" fontId="15" fillId="3" borderId="13" xfId="0" applyNumberFormat="1" applyFont="1" applyFill="1" applyBorder="1" applyAlignment="1">
      <alignment horizontal="right" vertical="center" indent="1"/>
    </xf>
    <xf numFmtId="0" fontId="6" fillId="5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right" vertical="center" wrapText="1" indent="1"/>
    </xf>
    <xf numFmtId="0" fontId="6" fillId="6" borderId="10" xfId="0" applyFont="1" applyFill="1" applyBorder="1" applyAlignment="1">
      <alignment horizontal="right" vertical="center" wrapText="1" indent="1"/>
    </xf>
    <xf numFmtId="165" fontId="7" fillId="0" borderId="9" xfId="1" applyNumberFormat="1" applyFont="1" applyBorder="1" applyAlignment="1">
      <alignment horizontal="right" vertical="center" wrapText="1"/>
    </xf>
    <xf numFmtId="165" fontId="7" fillId="0" borderId="21" xfId="1" applyNumberFormat="1" applyFont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right" vertical="center" wrapText="1" indent="1"/>
    </xf>
    <xf numFmtId="0" fontId="16" fillId="4" borderId="2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 indent="1"/>
    </xf>
    <xf numFmtId="0" fontId="22" fillId="0" borderId="0" xfId="0" applyFont="1"/>
    <xf numFmtId="4" fontId="19" fillId="0" borderId="20" xfId="3" applyNumberFormat="1" applyFont="1" applyBorder="1" applyAlignment="1">
      <alignment horizontal="right" vertical="center" wrapText="1" indent="1"/>
    </xf>
    <xf numFmtId="0" fontId="24" fillId="0" borderId="0" xfId="0" applyFont="1"/>
    <xf numFmtId="0" fontId="25" fillId="0" borderId="0" xfId="0" applyFont="1" applyAlignment="1">
      <alignment wrapText="1"/>
    </xf>
    <xf numFmtId="0" fontId="8" fillId="0" borderId="16" xfId="0" applyFont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8" fillId="0" borderId="15" xfId="0" applyFont="1" applyBorder="1" applyAlignment="1">
      <alignment horizontal="right" vertical="center" indent="1"/>
    </xf>
    <xf numFmtId="3" fontId="15" fillId="0" borderId="13" xfId="0" applyNumberFormat="1" applyFont="1" applyBorder="1" applyAlignment="1">
      <alignment horizontal="right" vertical="center" indent="1"/>
    </xf>
    <xf numFmtId="0" fontId="9" fillId="0" borderId="15" xfId="0" applyFont="1" applyBorder="1" applyAlignment="1">
      <alignment horizontal="right" vertical="center" indent="1"/>
    </xf>
    <xf numFmtId="3" fontId="9" fillId="0" borderId="13" xfId="0" applyNumberFormat="1" applyFont="1" applyBorder="1" applyAlignment="1">
      <alignment horizontal="right" vertical="center" indent="1"/>
    </xf>
    <xf numFmtId="0" fontId="8" fillId="0" borderId="14" xfId="0" applyFont="1" applyBorder="1" applyAlignment="1">
      <alignment horizontal="right" vertical="center" indent="1"/>
    </xf>
    <xf numFmtId="3" fontId="27" fillId="0" borderId="0" xfId="0" applyNumberFormat="1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66" fontId="0" fillId="0" borderId="0" xfId="0" applyNumberFormat="1"/>
    <xf numFmtId="3" fontId="15" fillId="0" borderId="15" xfId="0" applyNumberFormat="1" applyFont="1" applyBorder="1" applyAlignment="1">
      <alignment horizontal="right" vertical="center" indent="1"/>
    </xf>
    <xf numFmtId="0" fontId="6" fillId="7" borderId="10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49" fontId="6" fillId="7" borderId="10" xfId="0" applyNumberFormat="1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right" vertical="center" wrapText="1" indent="1"/>
    </xf>
    <xf numFmtId="0" fontId="16" fillId="6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3" fontId="7" fillId="8" borderId="10" xfId="0" applyNumberFormat="1" applyFont="1" applyFill="1" applyBorder="1" applyAlignment="1">
      <alignment horizontal="right" vertical="center" wrapText="1" indent="1"/>
    </xf>
    <xf numFmtId="3" fontId="7" fillId="9" borderId="10" xfId="0" applyNumberFormat="1" applyFont="1" applyFill="1" applyBorder="1" applyAlignment="1">
      <alignment horizontal="right" vertical="center" wrapText="1" indent="1"/>
    </xf>
    <xf numFmtId="3" fontId="26" fillId="9" borderId="10" xfId="0" applyNumberFormat="1" applyFont="1" applyFill="1" applyBorder="1" applyAlignment="1">
      <alignment horizontal="right" vertical="center" wrapText="1" indent="1"/>
    </xf>
    <xf numFmtId="3" fontId="7" fillId="9" borderId="22" xfId="0" applyNumberFormat="1" applyFont="1" applyFill="1" applyBorder="1" applyAlignment="1">
      <alignment horizontal="right" vertical="center" wrapText="1" indent="1"/>
    </xf>
    <xf numFmtId="0" fontId="20" fillId="10" borderId="10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right" vertical="center" indent="1"/>
    </xf>
    <xf numFmtId="0" fontId="8" fillId="3" borderId="26" xfId="0" applyFont="1" applyFill="1" applyBorder="1" applyAlignment="1">
      <alignment horizontal="right" vertical="center" indent="1"/>
    </xf>
    <xf numFmtId="0" fontId="21" fillId="0" borderId="26" xfId="0" applyFont="1" applyBorder="1" applyAlignment="1">
      <alignment horizontal="right" vertical="center" indent="1"/>
    </xf>
    <xf numFmtId="3" fontId="15" fillId="3" borderId="26" xfId="0" applyNumberFormat="1" applyFont="1" applyFill="1" applyBorder="1" applyAlignment="1">
      <alignment horizontal="right" vertical="center" indent="1"/>
    </xf>
    <xf numFmtId="0" fontId="9" fillId="3" borderId="26" xfId="0" applyFont="1" applyFill="1" applyBorder="1" applyAlignment="1">
      <alignment horizontal="right" vertical="center" indent="1"/>
    </xf>
    <xf numFmtId="3" fontId="9" fillId="3" borderId="26" xfId="0" applyNumberFormat="1" applyFont="1" applyFill="1" applyBorder="1" applyAlignment="1">
      <alignment horizontal="right" vertical="center" indent="1"/>
    </xf>
    <xf numFmtId="0" fontId="8" fillId="3" borderId="27" xfId="0" applyFont="1" applyFill="1" applyBorder="1" applyAlignment="1">
      <alignment horizontal="right" vertical="center" indent="1"/>
    </xf>
    <xf numFmtId="0" fontId="20" fillId="0" borderId="22" xfId="0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3" fontId="7" fillId="8" borderId="22" xfId="0" applyNumberFormat="1" applyFont="1" applyFill="1" applyBorder="1" applyAlignment="1">
      <alignment horizontal="right" vertical="center" wrapText="1" indent="1"/>
    </xf>
    <xf numFmtId="0" fontId="5" fillId="0" borderId="24" xfId="0" applyFont="1" applyBorder="1" applyAlignment="1">
      <alignment horizontal="center" vertical="center" wrapText="1"/>
    </xf>
    <xf numFmtId="165" fontId="7" fillId="0" borderId="23" xfId="1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right" vertical="center" wrapText="1" indent="1"/>
    </xf>
    <xf numFmtId="0" fontId="16" fillId="4" borderId="23" xfId="0" applyFont="1" applyFill="1" applyBorder="1" applyAlignment="1">
      <alignment horizontal="center" vertical="center" wrapText="1"/>
    </xf>
    <xf numFmtId="3" fontId="7" fillId="8" borderId="23" xfId="0" applyNumberFormat="1" applyFont="1" applyFill="1" applyBorder="1" applyAlignment="1">
      <alignment horizontal="right" vertical="center" wrapText="1" indent="1"/>
    </xf>
    <xf numFmtId="0" fontId="7" fillId="0" borderId="23" xfId="0" applyFont="1" applyBorder="1"/>
    <xf numFmtId="0" fontId="7" fillId="0" borderId="23" xfId="0" applyFont="1" applyBorder="1" applyAlignment="1">
      <alignment horizontal="right"/>
    </xf>
    <xf numFmtId="1" fontId="6" fillId="7" borderId="23" xfId="4" applyNumberFormat="1" applyFont="1" applyFill="1" applyBorder="1" applyAlignment="1">
      <alignment horizontal="center" vertical="center" wrapText="1"/>
    </xf>
    <xf numFmtId="1" fontId="7" fillId="0" borderId="23" xfId="0" applyNumberFormat="1" applyFont="1" applyBorder="1"/>
    <xf numFmtId="0" fontId="7" fillId="8" borderId="23" xfId="0" applyFont="1" applyFill="1" applyBorder="1" applyAlignment="1">
      <alignment horizontal="right"/>
    </xf>
    <xf numFmtId="0" fontId="6" fillId="10" borderId="10" xfId="0" applyFont="1" applyFill="1" applyBorder="1" applyAlignment="1">
      <alignment horizontal="center" vertical="center" wrapText="1"/>
    </xf>
    <xf numFmtId="3" fontId="26" fillId="8" borderId="10" xfId="0" applyNumberFormat="1" applyFont="1" applyFill="1" applyBorder="1" applyAlignment="1">
      <alignment horizontal="right" vertical="center" wrapText="1" indent="1"/>
    </xf>
    <xf numFmtId="0" fontId="23" fillId="0" borderId="11" xfId="0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right" vertical="center" wrapText="1" indent="1"/>
    </xf>
    <xf numFmtId="0" fontId="29" fillId="0" borderId="10" xfId="0" applyFont="1" applyBorder="1" applyAlignment="1">
      <alignment horizontal="center" vertical="center" wrapText="1"/>
    </xf>
    <xf numFmtId="1" fontId="6" fillId="7" borderId="23" xfId="0" applyNumberFormat="1" applyFont="1" applyFill="1" applyBorder="1" applyAlignment="1">
      <alignment horizontal="center" vertical="center" wrapText="1"/>
    </xf>
    <xf numFmtId="0" fontId="0" fillId="0" borderId="23" xfId="0" applyBorder="1"/>
    <xf numFmtId="49" fontId="30" fillId="0" borderId="23" xfId="0" applyNumberFormat="1" applyFont="1" applyBorder="1" applyAlignment="1">
      <alignment horizontal="center"/>
    </xf>
    <xf numFmtId="3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5" fontId="7" fillId="0" borderId="31" xfId="1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164" fontId="6" fillId="0" borderId="32" xfId="0" applyNumberFormat="1" applyFont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right" vertical="center" wrapText="1" indent="1"/>
    </xf>
    <xf numFmtId="0" fontId="16" fillId="6" borderId="32" xfId="0" applyFont="1" applyFill="1" applyBorder="1" applyAlignment="1">
      <alignment horizontal="center" vertical="center" wrapText="1"/>
    </xf>
    <xf numFmtId="3" fontId="7" fillId="8" borderId="32" xfId="0" applyNumberFormat="1" applyFont="1" applyFill="1" applyBorder="1" applyAlignment="1">
      <alignment horizontal="right" vertical="center" wrapText="1" indent="1"/>
    </xf>
    <xf numFmtId="0" fontId="5" fillId="0" borderId="33" xfId="0" applyFont="1" applyBorder="1" applyAlignment="1">
      <alignment horizontal="center" vertical="center" wrapText="1"/>
    </xf>
    <xf numFmtId="165" fontId="7" fillId="0" borderId="34" xfId="1" applyNumberFormat="1" applyFont="1" applyBorder="1" applyAlignment="1">
      <alignment horizontal="right" vertical="center" wrapText="1"/>
    </xf>
    <xf numFmtId="0" fontId="5" fillId="0" borderId="35" xfId="0" applyFont="1" applyBorder="1" applyAlignment="1">
      <alignment horizontal="center" vertical="center" wrapText="1"/>
    </xf>
    <xf numFmtId="165" fontId="7" fillId="0" borderId="36" xfId="1" applyNumberFormat="1" applyFont="1" applyBorder="1" applyAlignment="1">
      <alignment horizontal="right" vertical="center" wrapText="1"/>
    </xf>
    <xf numFmtId="165" fontId="7" fillId="0" borderId="37" xfId="1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horizontal="right"/>
    </xf>
    <xf numFmtId="0" fontId="5" fillId="0" borderId="38" xfId="0" applyFont="1" applyBorder="1" applyAlignment="1">
      <alignment horizontal="center" vertical="center" wrapText="1"/>
    </xf>
    <xf numFmtId="0" fontId="30" fillId="0" borderId="37" xfId="0" applyFont="1" applyBorder="1"/>
    <xf numFmtId="0" fontId="5" fillId="0" borderId="3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5" fillId="2" borderId="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7" fillId="11" borderId="10" xfId="0" applyNumberFormat="1" applyFont="1" applyFill="1" applyBorder="1" applyAlignment="1">
      <alignment horizontal="right" vertical="center" wrapText="1" indent="1"/>
    </xf>
  </cellXfs>
  <cellStyles count="5">
    <cellStyle name="Dziesiętny" xfId="4" builtinId="3"/>
    <cellStyle name="Excel Built-in Normal" xfId="2" xr:uid="{00000000-0005-0000-0000-000000000000}"/>
    <cellStyle name="Excel Built-in Normal 1" xfId="3" xr:uid="{00000000-0005-0000-0000-000001000000}"/>
    <cellStyle name="Normalny" xfId="0" builtinId="0"/>
    <cellStyle name="Normalny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0"/>
  <sheetViews>
    <sheetView tabSelected="1" zoomScaleNormal="100" workbookViewId="0">
      <pane ySplit="7" topLeftCell="A113" activePane="bottomLeft" state="frozen"/>
      <selection pane="bottomLeft" activeCell="P70" sqref="P70"/>
    </sheetView>
  </sheetViews>
  <sheetFormatPr defaultRowHeight="13.8" outlineLevelRow="1" outlineLevelCol="1"/>
  <cols>
    <col min="1" max="1" width="3.69921875" customWidth="1"/>
    <col min="2" max="2" width="7.59765625" hidden="1" customWidth="1"/>
    <col min="3" max="3" width="14.59765625" customWidth="1"/>
    <col min="4" max="4" width="8.19921875" customWidth="1"/>
    <col min="5" max="5" width="8.5" customWidth="1"/>
    <col min="6" max="6" width="6.5" customWidth="1"/>
    <col min="7" max="7" width="5.3984375" customWidth="1"/>
    <col min="8" max="8" width="6" customWidth="1"/>
    <col min="9" max="11" width="18" customWidth="1"/>
    <col min="12" max="12" width="8.59765625" customWidth="1"/>
    <col min="13" max="13" width="4.8984375" customWidth="1"/>
    <col min="14" max="14" width="4.69921875" customWidth="1"/>
    <col min="15" max="15" width="9.3984375" customWidth="1"/>
    <col min="16" max="16" width="9.59765625" customWidth="1"/>
    <col min="17" max="17" width="10.09765625" customWidth="1" outlineLevel="1"/>
    <col min="18" max="18" width="12.3984375" customWidth="1"/>
    <col min="19" max="19" width="10.5" bestFit="1" customWidth="1"/>
    <col min="22" max="22" width="9.19921875" bestFit="1" customWidth="1"/>
    <col min="246" max="246" width="3.3984375" customWidth="1"/>
    <col min="247" max="247" width="7.59765625" customWidth="1"/>
    <col min="248" max="248" width="14" customWidth="1"/>
    <col min="249" max="249" width="8.19921875" customWidth="1"/>
    <col min="250" max="250" width="8.8984375" customWidth="1"/>
    <col min="251" max="252" width="6.5" customWidth="1"/>
    <col min="253" max="253" width="5.3984375" customWidth="1"/>
    <col min="254" max="254" width="7.5" customWidth="1"/>
    <col min="255" max="255" width="12.69921875" customWidth="1"/>
    <col min="256" max="256" width="8.59765625" customWidth="1"/>
    <col min="257" max="257" width="4.8984375" customWidth="1"/>
    <col min="258" max="258" width="0" hidden="1" customWidth="1"/>
    <col min="259" max="259" width="4.19921875" customWidth="1"/>
    <col min="260" max="260" width="0" hidden="1" customWidth="1"/>
    <col min="261" max="261" width="9.3984375" customWidth="1"/>
    <col min="262" max="262" width="8.59765625" customWidth="1"/>
    <col min="263" max="263" width="0" hidden="1" customWidth="1"/>
    <col min="264" max="264" width="9.59765625" customWidth="1"/>
    <col min="265" max="265" width="6.3984375" customWidth="1"/>
    <col min="266" max="266" width="6.59765625" customWidth="1"/>
    <col min="267" max="267" width="6.5" customWidth="1"/>
    <col min="268" max="268" width="7.09765625" customWidth="1"/>
    <col min="269" max="269" width="7.5" customWidth="1"/>
    <col min="270" max="270" width="0" hidden="1" customWidth="1"/>
    <col min="271" max="271" width="5.8984375" customWidth="1"/>
    <col min="272" max="272" width="24.09765625" customWidth="1"/>
    <col min="502" max="502" width="3.3984375" customWidth="1"/>
    <col min="503" max="503" width="7.59765625" customWidth="1"/>
    <col min="504" max="504" width="14" customWidth="1"/>
    <col min="505" max="505" width="8.19921875" customWidth="1"/>
    <col min="506" max="506" width="8.8984375" customWidth="1"/>
    <col min="507" max="508" width="6.5" customWidth="1"/>
    <col min="509" max="509" width="5.3984375" customWidth="1"/>
    <col min="510" max="510" width="7.5" customWidth="1"/>
    <col min="511" max="511" width="12.69921875" customWidth="1"/>
    <col min="512" max="512" width="8.59765625" customWidth="1"/>
    <col min="513" max="513" width="4.8984375" customWidth="1"/>
    <col min="514" max="514" width="0" hidden="1" customWidth="1"/>
    <col min="515" max="515" width="4.19921875" customWidth="1"/>
    <col min="516" max="516" width="0" hidden="1" customWidth="1"/>
    <col min="517" max="517" width="9.3984375" customWidth="1"/>
    <col min="518" max="518" width="8.59765625" customWidth="1"/>
    <col min="519" max="519" width="0" hidden="1" customWidth="1"/>
    <col min="520" max="520" width="9.59765625" customWidth="1"/>
    <col min="521" max="521" width="6.3984375" customWidth="1"/>
    <col min="522" max="522" width="6.59765625" customWidth="1"/>
    <col min="523" max="523" width="6.5" customWidth="1"/>
    <col min="524" max="524" width="7.09765625" customWidth="1"/>
    <col min="525" max="525" width="7.5" customWidth="1"/>
    <col min="526" max="526" width="0" hidden="1" customWidth="1"/>
    <col min="527" max="527" width="5.8984375" customWidth="1"/>
    <col min="528" max="528" width="24.09765625" customWidth="1"/>
    <col min="758" max="758" width="3.3984375" customWidth="1"/>
    <col min="759" max="759" width="7.59765625" customWidth="1"/>
    <col min="760" max="760" width="14" customWidth="1"/>
    <col min="761" max="761" width="8.19921875" customWidth="1"/>
    <col min="762" max="762" width="8.8984375" customWidth="1"/>
    <col min="763" max="764" width="6.5" customWidth="1"/>
    <col min="765" max="765" width="5.3984375" customWidth="1"/>
    <col min="766" max="766" width="7.5" customWidth="1"/>
    <col min="767" max="767" width="12.69921875" customWidth="1"/>
    <col min="768" max="768" width="8.59765625" customWidth="1"/>
    <col min="769" max="769" width="4.8984375" customWidth="1"/>
    <col min="770" max="770" width="0" hidden="1" customWidth="1"/>
    <col min="771" max="771" width="4.19921875" customWidth="1"/>
    <col min="772" max="772" width="0" hidden="1" customWidth="1"/>
    <col min="773" max="773" width="9.3984375" customWidth="1"/>
    <col min="774" max="774" width="8.59765625" customWidth="1"/>
    <col min="775" max="775" width="0" hidden="1" customWidth="1"/>
    <col min="776" max="776" width="9.59765625" customWidth="1"/>
    <col min="777" max="777" width="6.3984375" customWidth="1"/>
    <col min="778" max="778" width="6.59765625" customWidth="1"/>
    <col min="779" max="779" width="6.5" customWidth="1"/>
    <col min="780" max="780" width="7.09765625" customWidth="1"/>
    <col min="781" max="781" width="7.5" customWidth="1"/>
    <col min="782" max="782" width="0" hidden="1" customWidth="1"/>
    <col min="783" max="783" width="5.8984375" customWidth="1"/>
    <col min="784" max="784" width="24.09765625" customWidth="1"/>
    <col min="1014" max="1014" width="3.3984375" customWidth="1"/>
    <col min="1015" max="1015" width="7.59765625" customWidth="1"/>
    <col min="1016" max="1016" width="14" customWidth="1"/>
    <col min="1017" max="1017" width="8.19921875" customWidth="1"/>
    <col min="1018" max="1018" width="8.8984375" customWidth="1"/>
    <col min="1019" max="1020" width="6.5" customWidth="1"/>
    <col min="1021" max="1021" width="5.3984375" customWidth="1"/>
    <col min="1022" max="1022" width="7.5" customWidth="1"/>
    <col min="1023" max="1023" width="12.69921875" customWidth="1"/>
    <col min="1024" max="1024" width="8.59765625" customWidth="1"/>
    <col min="1025" max="1025" width="4.8984375" customWidth="1"/>
    <col min="1026" max="1026" width="0" hidden="1" customWidth="1"/>
    <col min="1027" max="1027" width="4.19921875" customWidth="1"/>
    <col min="1028" max="1028" width="0" hidden="1" customWidth="1"/>
    <col min="1029" max="1029" width="9.3984375" customWidth="1"/>
    <col min="1030" max="1030" width="8.59765625" customWidth="1"/>
    <col min="1031" max="1031" width="0" hidden="1" customWidth="1"/>
    <col min="1032" max="1032" width="9.59765625" customWidth="1"/>
    <col min="1033" max="1033" width="6.3984375" customWidth="1"/>
    <col min="1034" max="1034" width="6.59765625" customWidth="1"/>
    <col min="1035" max="1035" width="6.5" customWidth="1"/>
    <col min="1036" max="1036" width="7.09765625" customWidth="1"/>
    <col min="1037" max="1037" width="7.5" customWidth="1"/>
    <col min="1038" max="1038" width="0" hidden="1" customWidth="1"/>
    <col min="1039" max="1039" width="5.8984375" customWidth="1"/>
    <col min="1040" max="1040" width="24.09765625" customWidth="1"/>
    <col min="1270" max="1270" width="3.3984375" customWidth="1"/>
    <col min="1271" max="1271" width="7.59765625" customWidth="1"/>
    <col min="1272" max="1272" width="14" customWidth="1"/>
    <col min="1273" max="1273" width="8.19921875" customWidth="1"/>
    <col min="1274" max="1274" width="8.8984375" customWidth="1"/>
    <col min="1275" max="1276" width="6.5" customWidth="1"/>
    <col min="1277" max="1277" width="5.3984375" customWidth="1"/>
    <col min="1278" max="1278" width="7.5" customWidth="1"/>
    <col min="1279" max="1279" width="12.69921875" customWidth="1"/>
    <col min="1280" max="1280" width="8.59765625" customWidth="1"/>
    <col min="1281" max="1281" width="4.8984375" customWidth="1"/>
    <col min="1282" max="1282" width="0" hidden="1" customWidth="1"/>
    <col min="1283" max="1283" width="4.19921875" customWidth="1"/>
    <col min="1284" max="1284" width="0" hidden="1" customWidth="1"/>
    <col min="1285" max="1285" width="9.3984375" customWidth="1"/>
    <col min="1286" max="1286" width="8.59765625" customWidth="1"/>
    <col min="1287" max="1287" width="0" hidden="1" customWidth="1"/>
    <col min="1288" max="1288" width="9.59765625" customWidth="1"/>
    <col min="1289" max="1289" width="6.3984375" customWidth="1"/>
    <col min="1290" max="1290" width="6.59765625" customWidth="1"/>
    <col min="1291" max="1291" width="6.5" customWidth="1"/>
    <col min="1292" max="1292" width="7.09765625" customWidth="1"/>
    <col min="1293" max="1293" width="7.5" customWidth="1"/>
    <col min="1294" max="1294" width="0" hidden="1" customWidth="1"/>
    <col min="1295" max="1295" width="5.8984375" customWidth="1"/>
    <col min="1296" max="1296" width="24.09765625" customWidth="1"/>
    <col min="1526" max="1526" width="3.3984375" customWidth="1"/>
    <col min="1527" max="1527" width="7.59765625" customWidth="1"/>
    <col min="1528" max="1528" width="14" customWidth="1"/>
    <col min="1529" max="1529" width="8.19921875" customWidth="1"/>
    <col min="1530" max="1530" width="8.8984375" customWidth="1"/>
    <col min="1531" max="1532" width="6.5" customWidth="1"/>
    <col min="1533" max="1533" width="5.3984375" customWidth="1"/>
    <col min="1534" max="1534" width="7.5" customWidth="1"/>
    <col min="1535" max="1535" width="12.69921875" customWidth="1"/>
    <col min="1536" max="1536" width="8.59765625" customWidth="1"/>
    <col min="1537" max="1537" width="4.8984375" customWidth="1"/>
    <col min="1538" max="1538" width="0" hidden="1" customWidth="1"/>
    <col min="1539" max="1539" width="4.19921875" customWidth="1"/>
    <col min="1540" max="1540" width="0" hidden="1" customWidth="1"/>
    <col min="1541" max="1541" width="9.3984375" customWidth="1"/>
    <col min="1542" max="1542" width="8.59765625" customWidth="1"/>
    <col min="1543" max="1543" width="0" hidden="1" customWidth="1"/>
    <col min="1544" max="1544" width="9.59765625" customWidth="1"/>
    <col min="1545" max="1545" width="6.3984375" customWidth="1"/>
    <col min="1546" max="1546" width="6.59765625" customWidth="1"/>
    <col min="1547" max="1547" width="6.5" customWidth="1"/>
    <col min="1548" max="1548" width="7.09765625" customWidth="1"/>
    <col min="1549" max="1549" width="7.5" customWidth="1"/>
    <col min="1550" max="1550" width="0" hidden="1" customWidth="1"/>
    <col min="1551" max="1551" width="5.8984375" customWidth="1"/>
    <col min="1552" max="1552" width="24.09765625" customWidth="1"/>
    <col min="1782" max="1782" width="3.3984375" customWidth="1"/>
    <col min="1783" max="1783" width="7.59765625" customWidth="1"/>
    <col min="1784" max="1784" width="14" customWidth="1"/>
    <col min="1785" max="1785" width="8.19921875" customWidth="1"/>
    <col min="1786" max="1786" width="8.8984375" customWidth="1"/>
    <col min="1787" max="1788" width="6.5" customWidth="1"/>
    <col min="1789" max="1789" width="5.3984375" customWidth="1"/>
    <col min="1790" max="1790" width="7.5" customWidth="1"/>
    <col min="1791" max="1791" width="12.69921875" customWidth="1"/>
    <col min="1792" max="1792" width="8.59765625" customWidth="1"/>
    <col min="1793" max="1793" width="4.8984375" customWidth="1"/>
    <col min="1794" max="1794" width="0" hidden="1" customWidth="1"/>
    <col min="1795" max="1795" width="4.19921875" customWidth="1"/>
    <col min="1796" max="1796" width="0" hidden="1" customWidth="1"/>
    <col min="1797" max="1797" width="9.3984375" customWidth="1"/>
    <col min="1798" max="1798" width="8.59765625" customWidth="1"/>
    <col min="1799" max="1799" width="0" hidden="1" customWidth="1"/>
    <col min="1800" max="1800" width="9.59765625" customWidth="1"/>
    <col min="1801" max="1801" width="6.3984375" customWidth="1"/>
    <col min="1802" max="1802" width="6.59765625" customWidth="1"/>
    <col min="1803" max="1803" width="6.5" customWidth="1"/>
    <col min="1804" max="1804" width="7.09765625" customWidth="1"/>
    <col min="1805" max="1805" width="7.5" customWidth="1"/>
    <col min="1806" max="1806" width="0" hidden="1" customWidth="1"/>
    <col min="1807" max="1807" width="5.8984375" customWidth="1"/>
    <col min="1808" max="1808" width="24.09765625" customWidth="1"/>
    <col min="2038" max="2038" width="3.3984375" customWidth="1"/>
    <col min="2039" max="2039" width="7.59765625" customWidth="1"/>
    <col min="2040" max="2040" width="14" customWidth="1"/>
    <col min="2041" max="2041" width="8.19921875" customWidth="1"/>
    <col min="2042" max="2042" width="8.8984375" customWidth="1"/>
    <col min="2043" max="2044" width="6.5" customWidth="1"/>
    <col min="2045" max="2045" width="5.3984375" customWidth="1"/>
    <col min="2046" max="2046" width="7.5" customWidth="1"/>
    <col min="2047" max="2047" width="12.69921875" customWidth="1"/>
    <col min="2048" max="2048" width="8.59765625" customWidth="1"/>
    <col min="2049" max="2049" width="4.8984375" customWidth="1"/>
    <col min="2050" max="2050" width="0" hidden="1" customWidth="1"/>
    <col min="2051" max="2051" width="4.19921875" customWidth="1"/>
    <col min="2052" max="2052" width="0" hidden="1" customWidth="1"/>
    <col min="2053" max="2053" width="9.3984375" customWidth="1"/>
    <col min="2054" max="2054" width="8.59765625" customWidth="1"/>
    <col min="2055" max="2055" width="0" hidden="1" customWidth="1"/>
    <col min="2056" max="2056" width="9.59765625" customWidth="1"/>
    <col min="2057" max="2057" width="6.3984375" customWidth="1"/>
    <col min="2058" max="2058" width="6.59765625" customWidth="1"/>
    <col min="2059" max="2059" width="6.5" customWidth="1"/>
    <col min="2060" max="2060" width="7.09765625" customWidth="1"/>
    <col min="2061" max="2061" width="7.5" customWidth="1"/>
    <col min="2062" max="2062" width="0" hidden="1" customWidth="1"/>
    <col min="2063" max="2063" width="5.8984375" customWidth="1"/>
    <col min="2064" max="2064" width="24.09765625" customWidth="1"/>
    <col min="2294" max="2294" width="3.3984375" customWidth="1"/>
    <col min="2295" max="2295" width="7.59765625" customWidth="1"/>
    <col min="2296" max="2296" width="14" customWidth="1"/>
    <col min="2297" max="2297" width="8.19921875" customWidth="1"/>
    <col min="2298" max="2298" width="8.8984375" customWidth="1"/>
    <col min="2299" max="2300" width="6.5" customWidth="1"/>
    <col min="2301" max="2301" width="5.3984375" customWidth="1"/>
    <col min="2302" max="2302" width="7.5" customWidth="1"/>
    <col min="2303" max="2303" width="12.69921875" customWidth="1"/>
    <col min="2304" max="2304" width="8.59765625" customWidth="1"/>
    <col min="2305" max="2305" width="4.8984375" customWidth="1"/>
    <col min="2306" max="2306" width="0" hidden="1" customWidth="1"/>
    <col min="2307" max="2307" width="4.19921875" customWidth="1"/>
    <col min="2308" max="2308" width="0" hidden="1" customWidth="1"/>
    <col min="2309" max="2309" width="9.3984375" customWidth="1"/>
    <col min="2310" max="2310" width="8.59765625" customWidth="1"/>
    <col min="2311" max="2311" width="0" hidden="1" customWidth="1"/>
    <col min="2312" max="2312" width="9.59765625" customWidth="1"/>
    <col min="2313" max="2313" width="6.3984375" customWidth="1"/>
    <col min="2314" max="2314" width="6.59765625" customWidth="1"/>
    <col min="2315" max="2315" width="6.5" customWidth="1"/>
    <col min="2316" max="2316" width="7.09765625" customWidth="1"/>
    <col min="2317" max="2317" width="7.5" customWidth="1"/>
    <col min="2318" max="2318" width="0" hidden="1" customWidth="1"/>
    <col min="2319" max="2319" width="5.8984375" customWidth="1"/>
    <col min="2320" max="2320" width="24.09765625" customWidth="1"/>
    <col min="2550" max="2550" width="3.3984375" customWidth="1"/>
    <col min="2551" max="2551" width="7.59765625" customWidth="1"/>
    <col min="2552" max="2552" width="14" customWidth="1"/>
    <col min="2553" max="2553" width="8.19921875" customWidth="1"/>
    <col min="2554" max="2554" width="8.8984375" customWidth="1"/>
    <col min="2555" max="2556" width="6.5" customWidth="1"/>
    <col min="2557" max="2557" width="5.3984375" customWidth="1"/>
    <col min="2558" max="2558" width="7.5" customWidth="1"/>
    <col min="2559" max="2559" width="12.69921875" customWidth="1"/>
    <col min="2560" max="2560" width="8.59765625" customWidth="1"/>
    <col min="2561" max="2561" width="4.8984375" customWidth="1"/>
    <col min="2562" max="2562" width="0" hidden="1" customWidth="1"/>
    <col min="2563" max="2563" width="4.19921875" customWidth="1"/>
    <col min="2564" max="2564" width="0" hidden="1" customWidth="1"/>
    <col min="2565" max="2565" width="9.3984375" customWidth="1"/>
    <col min="2566" max="2566" width="8.59765625" customWidth="1"/>
    <col min="2567" max="2567" width="0" hidden="1" customWidth="1"/>
    <col min="2568" max="2568" width="9.59765625" customWidth="1"/>
    <col min="2569" max="2569" width="6.3984375" customWidth="1"/>
    <col min="2570" max="2570" width="6.59765625" customWidth="1"/>
    <col min="2571" max="2571" width="6.5" customWidth="1"/>
    <col min="2572" max="2572" width="7.09765625" customWidth="1"/>
    <col min="2573" max="2573" width="7.5" customWidth="1"/>
    <col min="2574" max="2574" width="0" hidden="1" customWidth="1"/>
    <col min="2575" max="2575" width="5.8984375" customWidth="1"/>
    <col min="2576" max="2576" width="24.09765625" customWidth="1"/>
    <col min="2806" max="2806" width="3.3984375" customWidth="1"/>
    <col min="2807" max="2807" width="7.59765625" customWidth="1"/>
    <col min="2808" max="2808" width="14" customWidth="1"/>
    <col min="2809" max="2809" width="8.19921875" customWidth="1"/>
    <col min="2810" max="2810" width="8.8984375" customWidth="1"/>
    <col min="2811" max="2812" width="6.5" customWidth="1"/>
    <col min="2813" max="2813" width="5.3984375" customWidth="1"/>
    <col min="2814" max="2814" width="7.5" customWidth="1"/>
    <col min="2815" max="2815" width="12.69921875" customWidth="1"/>
    <col min="2816" max="2816" width="8.59765625" customWidth="1"/>
    <col min="2817" max="2817" width="4.8984375" customWidth="1"/>
    <col min="2818" max="2818" width="0" hidden="1" customWidth="1"/>
    <col min="2819" max="2819" width="4.19921875" customWidth="1"/>
    <col min="2820" max="2820" width="0" hidden="1" customWidth="1"/>
    <col min="2821" max="2821" width="9.3984375" customWidth="1"/>
    <col min="2822" max="2822" width="8.59765625" customWidth="1"/>
    <col min="2823" max="2823" width="0" hidden="1" customWidth="1"/>
    <col min="2824" max="2824" width="9.59765625" customWidth="1"/>
    <col min="2825" max="2825" width="6.3984375" customWidth="1"/>
    <col min="2826" max="2826" width="6.59765625" customWidth="1"/>
    <col min="2827" max="2827" width="6.5" customWidth="1"/>
    <col min="2828" max="2828" width="7.09765625" customWidth="1"/>
    <col min="2829" max="2829" width="7.5" customWidth="1"/>
    <col min="2830" max="2830" width="0" hidden="1" customWidth="1"/>
    <col min="2831" max="2831" width="5.8984375" customWidth="1"/>
    <col min="2832" max="2832" width="24.09765625" customWidth="1"/>
    <col min="3062" max="3062" width="3.3984375" customWidth="1"/>
    <col min="3063" max="3063" width="7.59765625" customWidth="1"/>
    <col min="3064" max="3064" width="14" customWidth="1"/>
    <col min="3065" max="3065" width="8.19921875" customWidth="1"/>
    <col min="3066" max="3066" width="8.8984375" customWidth="1"/>
    <col min="3067" max="3068" width="6.5" customWidth="1"/>
    <col min="3069" max="3069" width="5.3984375" customWidth="1"/>
    <col min="3070" max="3070" width="7.5" customWidth="1"/>
    <col min="3071" max="3071" width="12.69921875" customWidth="1"/>
    <col min="3072" max="3072" width="8.59765625" customWidth="1"/>
    <col min="3073" max="3073" width="4.8984375" customWidth="1"/>
    <col min="3074" max="3074" width="0" hidden="1" customWidth="1"/>
    <col min="3075" max="3075" width="4.19921875" customWidth="1"/>
    <col min="3076" max="3076" width="0" hidden="1" customWidth="1"/>
    <col min="3077" max="3077" width="9.3984375" customWidth="1"/>
    <col min="3078" max="3078" width="8.59765625" customWidth="1"/>
    <col min="3079" max="3079" width="0" hidden="1" customWidth="1"/>
    <col min="3080" max="3080" width="9.59765625" customWidth="1"/>
    <col min="3081" max="3081" width="6.3984375" customWidth="1"/>
    <col min="3082" max="3082" width="6.59765625" customWidth="1"/>
    <col min="3083" max="3083" width="6.5" customWidth="1"/>
    <col min="3084" max="3084" width="7.09765625" customWidth="1"/>
    <col min="3085" max="3085" width="7.5" customWidth="1"/>
    <col min="3086" max="3086" width="0" hidden="1" customWidth="1"/>
    <col min="3087" max="3087" width="5.8984375" customWidth="1"/>
    <col min="3088" max="3088" width="24.09765625" customWidth="1"/>
    <col min="3318" max="3318" width="3.3984375" customWidth="1"/>
    <col min="3319" max="3319" width="7.59765625" customWidth="1"/>
    <col min="3320" max="3320" width="14" customWidth="1"/>
    <col min="3321" max="3321" width="8.19921875" customWidth="1"/>
    <col min="3322" max="3322" width="8.8984375" customWidth="1"/>
    <col min="3323" max="3324" width="6.5" customWidth="1"/>
    <col min="3325" max="3325" width="5.3984375" customWidth="1"/>
    <col min="3326" max="3326" width="7.5" customWidth="1"/>
    <col min="3327" max="3327" width="12.69921875" customWidth="1"/>
    <col min="3328" max="3328" width="8.59765625" customWidth="1"/>
    <col min="3329" max="3329" width="4.8984375" customWidth="1"/>
    <col min="3330" max="3330" width="0" hidden="1" customWidth="1"/>
    <col min="3331" max="3331" width="4.19921875" customWidth="1"/>
    <col min="3332" max="3332" width="0" hidden="1" customWidth="1"/>
    <col min="3333" max="3333" width="9.3984375" customWidth="1"/>
    <col min="3334" max="3334" width="8.59765625" customWidth="1"/>
    <col min="3335" max="3335" width="0" hidden="1" customWidth="1"/>
    <col min="3336" max="3336" width="9.59765625" customWidth="1"/>
    <col min="3337" max="3337" width="6.3984375" customWidth="1"/>
    <col min="3338" max="3338" width="6.59765625" customWidth="1"/>
    <col min="3339" max="3339" width="6.5" customWidth="1"/>
    <col min="3340" max="3340" width="7.09765625" customWidth="1"/>
    <col min="3341" max="3341" width="7.5" customWidth="1"/>
    <col min="3342" max="3342" width="0" hidden="1" customWidth="1"/>
    <col min="3343" max="3343" width="5.8984375" customWidth="1"/>
    <col min="3344" max="3344" width="24.09765625" customWidth="1"/>
    <col min="3574" max="3574" width="3.3984375" customWidth="1"/>
    <col min="3575" max="3575" width="7.59765625" customWidth="1"/>
    <col min="3576" max="3576" width="14" customWidth="1"/>
    <col min="3577" max="3577" width="8.19921875" customWidth="1"/>
    <col min="3578" max="3578" width="8.8984375" customWidth="1"/>
    <col min="3579" max="3580" width="6.5" customWidth="1"/>
    <col min="3581" max="3581" width="5.3984375" customWidth="1"/>
    <col min="3582" max="3582" width="7.5" customWidth="1"/>
    <col min="3583" max="3583" width="12.69921875" customWidth="1"/>
    <col min="3584" max="3584" width="8.59765625" customWidth="1"/>
    <col min="3585" max="3585" width="4.8984375" customWidth="1"/>
    <col min="3586" max="3586" width="0" hidden="1" customWidth="1"/>
    <col min="3587" max="3587" width="4.19921875" customWidth="1"/>
    <col min="3588" max="3588" width="0" hidden="1" customWidth="1"/>
    <col min="3589" max="3589" width="9.3984375" customWidth="1"/>
    <col min="3590" max="3590" width="8.59765625" customWidth="1"/>
    <col min="3591" max="3591" width="0" hidden="1" customWidth="1"/>
    <col min="3592" max="3592" width="9.59765625" customWidth="1"/>
    <col min="3593" max="3593" width="6.3984375" customWidth="1"/>
    <col min="3594" max="3594" width="6.59765625" customWidth="1"/>
    <col min="3595" max="3595" width="6.5" customWidth="1"/>
    <col min="3596" max="3596" width="7.09765625" customWidth="1"/>
    <col min="3597" max="3597" width="7.5" customWidth="1"/>
    <col min="3598" max="3598" width="0" hidden="1" customWidth="1"/>
    <col min="3599" max="3599" width="5.8984375" customWidth="1"/>
    <col min="3600" max="3600" width="24.09765625" customWidth="1"/>
    <col min="3830" max="3830" width="3.3984375" customWidth="1"/>
    <col min="3831" max="3831" width="7.59765625" customWidth="1"/>
    <col min="3832" max="3832" width="14" customWidth="1"/>
    <col min="3833" max="3833" width="8.19921875" customWidth="1"/>
    <col min="3834" max="3834" width="8.8984375" customWidth="1"/>
    <col min="3835" max="3836" width="6.5" customWidth="1"/>
    <col min="3837" max="3837" width="5.3984375" customWidth="1"/>
    <col min="3838" max="3838" width="7.5" customWidth="1"/>
    <col min="3839" max="3839" width="12.69921875" customWidth="1"/>
    <col min="3840" max="3840" width="8.59765625" customWidth="1"/>
    <col min="3841" max="3841" width="4.8984375" customWidth="1"/>
    <col min="3842" max="3842" width="0" hidden="1" customWidth="1"/>
    <col min="3843" max="3843" width="4.19921875" customWidth="1"/>
    <col min="3844" max="3844" width="0" hidden="1" customWidth="1"/>
    <col min="3845" max="3845" width="9.3984375" customWidth="1"/>
    <col min="3846" max="3846" width="8.59765625" customWidth="1"/>
    <col min="3847" max="3847" width="0" hidden="1" customWidth="1"/>
    <col min="3848" max="3848" width="9.59765625" customWidth="1"/>
    <col min="3849" max="3849" width="6.3984375" customWidth="1"/>
    <col min="3850" max="3850" width="6.59765625" customWidth="1"/>
    <col min="3851" max="3851" width="6.5" customWidth="1"/>
    <col min="3852" max="3852" width="7.09765625" customWidth="1"/>
    <col min="3853" max="3853" width="7.5" customWidth="1"/>
    <col min="3854" max="3854" width="0" hidden="1" customWidth="1"/>
    <col min="3855" max="3855" width="5.8984375" customWidth="1"/>
    <col min="3856" max="3856" width="24.09765625" customWidth="1"/>
    <col min="4086" max="4086" width="3.3984375" customWidth="1"/>
    <col min="4087" max="4087" width="7.59765625" customWidth="1"/>
    <col min="4088" max="4088" width="14" customWidth="1"/>
    <col min="4089" max="4089" width="8.19921875" customWidth="1"/>
    <col min="4090" max="4090" width="8.8984375" customWidth="1"/>
    <col min="4091" max="4092" width="6.5" customWidth="1"/>
    <col min="4093" max="4093" width="5.3984375" customWidth="1"/>
    <col min="4094" max="4094" width="7.5" customWidth="1"/>
    <col min="4095" max="4095" width="12.69921875" customWidth="1"/>
    <col min="4096" max="4096" width="8.59765625" customWidth="1"/>
    <col min="4097" max="4097" width="4.8984375" customWidth="1"/>
    <col min="4098" max="4098" width="0" hidden="1" customWidth="1"/>
    <col min="4099" max="4099" width="4.19921875" customWidth="1"/>
    <col min="4100" max="4100" width="0" hidden="1" customWidth="1"/>
    <col min="4101" max="4101" width="9.3984375" customWidth="1"/>
    <col min="4102" max="4102" width="8.59765625" customWidth="1"/>
    <col min="4103" max="4103" width="0" hidden="1" customWidth="1"/>
    <col min="4104" max="4104" width="9.59765625" customWidth="1"/>
    <col min="4105" max="4105" width="6.3984375" customWidth="1"/>
    <col min="4106" max="4106" width="6.59765625" customWidth="1"/>
    <col min="4107" max="4107" width="6.5" customWidth="1"/>
    <col min="4108" max="4108" width="7.09765625" customWidth="1"/>
    <col min="4109" max="4109" width="7.5" customWidth="1"/>
    <col min="4110" max="4110" width="0" hidden="1" customWidth="1"/>
    <col min="4111" max="4111" width="5.8984375" customWidth="1"/>
    <col min="4112" max="4112" width="24.09765625" customWidth="1"/>
    <col min="4342" max="4342" width="3.3984375" customWidth="1"/>
    <col min="4343" max="4343" width="7.59765625" customWidth="1"/>
    <col min="4344" max="4344" width="14" customWidth="1"/>
    <col min="4345" max="4345" width="8.19921875" customWidth="1"/>
    <col min="4346" max="4346" width="8.8984375" customWidth="1"/>
    <col min="4347" max="4348" width="6.5" customWidth="1"/>
    <col min="4349" max="4349" width="5.3984375" customWidth="1"/>
    <col min="4350" max="4350" width="7.5" customWidth="1"/>
    <col min="4351" max="4351" width="12.69921875" customWidth="1"/>
    <col min="4352" max="4352" width="8.59765625" customWidth="1"/>
    <col min="4353" max="4353" width="4.8984375" customWidth="1"/>
    <col min="4354" max="4354" width="0" hidden="1" customWidth="1"/>
    <col min="4355" max="4355" width="4.19921875" customWidth="1"/>
    <col min="4356" max="4356" width="0" hidden="1" customWidth="1"/>
    <col min="4357" max="4357" width="9.3984375" customWidth="1"/>
    <col min="4358" max="4358" width="8.59765625" customWidth="1"/>
    <col min="4359" max="4359" width="0" hidden="1" customWidth="1"/>
    <col min="4360" max="4360" width="9.59765625" customWidth="1"/>
    <col min="4361" max="4361" width="6.3984375" customWidth="1"/>
    <col min="4362" max="4362" width="6.59765625" customWidth="1"/>
    <col min="4363" max="4363" width="6.5" customWidth="1"/>
    <col min="4364" max="4364" width="7.09765625" customWidth="1"/>
    <col min="4365" max="4365" width="7.5" customWidth="1"/>
    <col min="4366" max="4366" width="0" hidden="1" customWidth="1"/>
    <col min="4367" max="4367" width="5.8984375" customWidth="1"/>
    <col min="4368" max="4368" width="24.09765625" customWidth="1"/>
    <col min="4598" max="4598" width="3.3984375" customWidth="1"/>
    <col min="4599" max="4599" width="7.59765625" customWidth="1"/>
    <col min="4600" max="4600" width="14" customWidth="1"/>
    <col min="4601" max="4601" width="8.19921875" customWidth="1"/>
    <col min="4602" max="4602" width="8.8984375" customWidth="1"/>
    <col min="4603" max="4604" width="6.5" customWidth="1"/>
    <col min="4605" max="4605" width="5.3984375" customWidth="1"/>
    <col min="4606" max="4606" width="7.5" customWidth="1"/>
    <col min="4607" max="4607" width="12.69921875" customWidth="1"/>
    <col min="4608" max="4608" width="8.59765625" customWidth="1"/>
    <col min="4609" max="4609" width="4.8984375" customWidth="1"/>
    <col min="4610" max="4610" width="0" hidden="1" customWidth="1"/>
    <col min="4611" max="4611" width="4.19921875" customWidth="1"/>
    <col min="4612" max="4612" width="0" hidden="1" customWidth="1"/>
    <col min="4613" max="4613" width="9.3984375" customWidth="1"/>
    <col min="4614" max="4614" width="8.59765625" customWidth="1"/>
    <col min="4615" max="4615" width="0" hidden="1" customWidth="1"/>
    <col min="4616" max="4616" width="9.59765625" customWidth="1"/>
    <col min="4617" max="4617" width="6.3984375" customWidth="1"/>
    <col min="4618" max="4618" width="6.59765625" customWidth="1"/>
    <col min="4619" max="4619" width="6.5" customWidth="1"/>
    <col min="4620" max="4620" width="7.09765625" customWidth="1"/>
    <col min="4621" max="4621" width="7.5" customWidth="1"/>
    <col min="4622" max="4622" width="0" hidden="1" customWidth="1"/>
    <col min="4623" max="4623" width="5.8984375" customWidth="1"/>
    <col min="4624" max="4624" width="24.09765625" customWidth="1"/>
    <col min="4854" max="4854" width="3.3984375" customWidth="1"/>
    <col min="4855" max="4855" width="7.59765625" customWidth="1"/>
    <col min="4856" max="4856" width="14" customWidth="1"/>
    <col min="4857" max="4857" width="8.19921875" customWidth="1"/>
    <col min="4858" max="4858" width="8.8984375" customWidth="1"/>
    <col min="4859" max="4860" width="6.5" customWidth="1"/>
    <col min="4861" max="4861" width="5.3984375" customWidth="1"/>
    <col min="4862" max="4862" width="7.5" customWidth="1"/>
    <col min="4863" max="4863" width="12.69921875" customWidth="1"/>
    <col min="4864" max="4864" width="8.59765625" customWidth="1"/>
    <col min="4865" max="4865" width="4.8984375" customWidth="1"/>
    <col min="4866" max="4866" width="0" hidden="1" customWidth="1"/>
    <col min="4867" max="4867" width="4.19921875" customWidth="1"/>
    <col min="4868" max="4868" width="0" hidden="1" customWidth="1"/>
    <col min="4869" max="4869" width="9.3984375" customWidth="1"/>
    <col min="4870" max="4870" width="8.59765625" customWidth="1"/>
    <col min="4871" max="4871" width="0" hidden="1" customWidth="1"/>
    <col min="4872" max="4872" width="9.59765625" customWidth="1"/>
    <col min="4873" max="4873" width="6.3984375" customWidth="1"/>
    <col min="4874" max="4874" width="6.59765625" customWidth="1"/>
    <col min="4875" max="4875" width="6.5" customWidth="1"/>
    <col min="4876" max="4876" width="7.09765625" customWidth="1"/>
    <col min="4877" max="4877" width="7.5" customWidth="1"/>
    <col min="4878" max="4878" width="0" hidden="1" customWidth="1"/>
    <col min="4879" max="4879" width="5.8984375" customWidth="1"/>
    <col min="4880" max="4880" width="24.09765625" customWidth="1"/>
    <col min="5110" max="5110" width="3.3984375" customWidth="1"/>
    <col min="5111" max="5111" width="7.59765625" customWidth="1"/>
    <col min="5112" max="5112" width="14" customWidth="1"/>
    <col min="5113" max="5113" width="8.19921875" customWidth="1"/>
    <col min="5114" max="5114" width="8.8984375" customWidth="1"/>
    <col min="5115" max="5116" width="6.5" customWidth="1"/>
    <col min="5117" max="5117" width="5.3984375" customWidth="1"/>
    <col min="5118" max="5118" width="7.5" customWidth="1"/>
    <col min="5119" max="5119" width="12.69921875" customWidth="1"/>
    <col min="5120" max="5120" width="8.59765625" customWidth="1"/>
    <col min="5121" max="5121" width="4.8984375" customWidth="1"/>
    <col min="5122" max="5122" width="0" hidden="1" customWidth="1"/>
    <col min="5123" max="5123" width="4.19921875" customWidth="1"/>
    <col min="5124" max="5124" width="0" hidden="1" customWidth="1"/>
    <col min="5125" max="5125" width="9.3984375" customWidth="1"/>
    <col min="5126" max="5126" width="8.59765625" customWidth="1"/>
    <col min="5127" max="5127" width="0" hidden="1" customWidth="1"/>
    <col min="5128" max="5128" width="9.59765625" customWidth="1"/>
    <col min="5129" max="5129" width="6.3984375" customWidth="1"/>
    <col min="5130" max="5130" width="6.59765625" customWidth="1"/>
    <col min="5131" max="5131" width="6.5" customWidth="1"/>
    <col min="5132" max="5132" width="7.09765625" customWidth="1"/>
    <col min="5133" max="5133" width="7.5" customWidth="1"/>
    <col min="5134" max="5134" width="0" hidden="1" customWidth="1"/>
    <col min="5135" max="5135" width="5.8984375" customWidth="1"/>
    <col min="5136" max="5136" width="24.09765625" customWidth="1"/>
    <col min="5366" max="5366" width="3.3984375" customWidth="1"/>
    <col min="5367" max="5367" width="7.59765625" customWidth="1"/>
    <col min="5368" max="5368" width="14" customWidth="1"/>
    <col min="5369" max="5369" width="8.19921875" customWidth="1"/>
    <col min="5370" max="5370" width="8.8984375" customWidth="1"/>
    <col min="5371" max="5372" width="6.5" customWidth="1"/>
    <col min="5373" max="5373" width="5.3984375" customWidth="1"/>
    <col min="5374" max="5374" width="7.5" customWidth="1"/>
    <col min="5375" max="5375" width="12.69921875" customWidth="1"/>
    <col min="5376" max="5376" width="8.59765625" customWidth="1"/>
    <col min="5377" max="5377" width="4.8984375" customWidth="1"/>
    <col min="5378" max="5378" width="0" hidden="1" customWidth="1"/>
    <col min="5379" max="5379" width="4.19921875" customWidth="1"/>
    <col min="5380" max="5380" width="0" hidden="1" customWidth="1"/>
    <col min="5381" max="5381" width="9.3984375" customWidth="1"/>
    <col min="5382" max="5382" width="8.59765625" customWidth="1"/>
    <col min="5383" max="5383" width="0" hidden="1" customWidth="1"/>
    <col min="5384" max="5384" width="9.59765625" customWidth="1"/>
    <col min="5385" max="5385" width="6.3984375" customWidth="1"/>
    <col min="5386" max="5386" width="6.59765625" customWidth="1"/>
    <col min="5387" max="5387" width="6.5" customWidth="1"/>
    <col min="5388" max="5388" width="7.09765625" customWidth="1"/>
    <col min="5389" max="5389" width="7.5" customWidth="1"/>
    <col min="5390" max="5390" width="0" hidden="1" customWidth="1"/>
    <col min="5391" max="5391" width="5.8984375" customWidth="1"/>
    <col min="5392" max="5392" width="24.09765625" customWidth="1"/>
    <col min="5622" max="5622" width="3.3984375" customWidth="1"/>
    <col min="5623" max="5623" width="7.59765625" customWidth="1"/>
    <col min="5624" max="5624" width="14" customWidth="1"/>
    <col min="5625" max="5625" width="8.19921875" customWidth="1"/>
    <col min="5626" max="5626" width="8.8984375" customWidth="1"/>
    <col min="5627" max="5628" width="6.5" customWidth="1"/>
    <col min="5629" max="5629" width="5.3984375" customWidth="1"/>
    <col min="5630" max="5630" width="7.5" customWidth="1"/>
    <col min="5631" max="5631" width="12.69921875" customWidth="1"/>
    <col min="5632" max="5632" width="8.59765625" customWidth="1"/>
    <col min="5633" max="5633" width="4.8984375" customWidth="1"/>
    <col min="5634" max="5634" width="0" hidden="1" customWidth="1"/>
    <col min="5635" max="5635" width="4.19921875" customWidth="1"/>
    <col min="5636" max="5636" width="0" hidden="1" customWidth="1"/>
    <col min="5637" max="5637" width="9.3984375" customWidth="1"/>
    <col min="5638" max="5638" width="8.59765625" customWidth="1"/>
    <col min="5639" max="5639" width="0" hidden="1" customWidth="1"/>
    <col min="5640" max="5640" width="9.59765625" customWidth="1"/>
    <col min="5641" max="5641" width="6.3984375" customWidth="1"/>
    <col min="5642" max="5642" width="6.59765625" customWidth="1"/>
    <col min="5643" max="5643" width="6.5" customWidth="1"/>
    <col min="5644" max="5644" width="7.09765625" customWidth="1"/>
    <col min="5645" max="5645" width="7.5" customWidth="1"/>
    <col min="5646" max="5646" width="0" hidden="1" customWidth="1"/>
    <col min="5647" max="5647" width="5.8984375" customWidth="1"/>
    <col min="5648" max="5648" width="24.09765625" customWidth="1"/>
    <col min="5878" max="5878" width="3.3984375" customWidth="1"/>
    <col min="5879" max="5879" width="7.59765625" customWidth="1"/>
    <col min="5880" max="5880" width="14" customWidth="1"/>
    <col min="5881" max="5881" width="8.19921875" customWidth="1"/>
    <col min="5882" max="5882" width="8.8984375" customWidth="1"/>
    <col min="5883" max="5884" width="6.5" customWidth="1"/>
    <col min="5885" max="5885" width="5.3984375" customWidth="1"/>
    <col min="5886" max="5886" width="7.5" customWidth="1"/>
    <col min="5887" max="5887" width="12.69921875" customWidth="1"/>
    <col min="5888" max="5888" width="8.59765625" customWidth="1"/>
    <col min="5889" max="5889" width="4.8984375" customWidth="1"/>
    <col min="5890" max="5890" width="0" hidden="1" customWidth="1"/>
    <col min="5891" max="5891" width="4.19921875" customWidth="1"/>
    <col min="5892" max="5892" width="0" hidden="1" customWidth="1"/>
    <col min="5893" max="5893" width="9.3984375" customWidth="1"/>
    <col min="5894" max="5894" width="8.59765625" customWidth="1"/>
    <col min="5895" max="5895" width="0" hidden="1" customWidth="1"/>
    <col min="5896" max="5896" width="9.59765625" customWidth="1"/>
    <col min="5897" max="5897" width="6.3984375" customWidth="1"/>
    <col min="5898" max="5898" width="6.59765625" customWidth="1"/>
    <col min="5899" max="5899" width="6.5" customWidth="1"/>
    <col min="5900" max="5900" width="7.09765625" customWidth="1"/>
    <col min="5901" max="5901" width="7.5" customWidth="1"/>
    <col min="5902" max="5902" width="0" hidden="1" customWidth="1"/>
    <col min="5903" max="5903" width="5.8984375" customWidth="1"/>
    <col min="5904" max="5904" width="24.09765625" customWidth="1"/>
    <col min="6134" max="6134" width="3.3984375" customWidth="1"/>
    <col min="6135" max="6135" width="7.59765625" customWidth="1"/>
    <col min="6136" max="6136" width="14" customWidth="1"/>
    <col min="6137" max="6137" width="8.19921875" customWidth="1"/>
    <col min="6138" max="6138" width="8.8984375" customWidth="1"/>
    <col min="6139" max="6140" width="6.5" customWidth="1"/>
    <col min="6141" max="6141" width="5.3984375" customWidth="1"/>
    <col min="6142" max="6142" width="7.5" customWidth="1"/>
    <col min="6143" max="6143" width="12.69921875" customWidth="1"/>
    <col min="6144" max="6144" width="8.59765625" customWidth="1"/>
    <col min="6145" max="6145" width="4.8984375" customWidth="1"/>
    <col min="6146" max="6146" width="0" hidden="1" customWidth="1"/>
    <col min="6147" max="6147" width="4.19921875" customWidth="1"/>
    <col min="6148" max="6148" width="0" hidden="1" customWidth="1"/>
    <col min="6149" max="6149" width="9.3984375" customWidth="1"/>
    <col min="6150" max="6150" width="8.59765625" customWidth="1"/>
    <col min="6151" max="6151" width="0" hidden="1" customWidth="1"/>
    <col min="6152" max="6152" width="9.59765625" customWidth="1"/>
    <col min="6153" max="6153" width="6.3984375" customWidth="1"/>
    <col min="6154" max="6154" width="6.59765625" customWidth="1"/>
    <col min="6155" max="6155" width="6.5" customWidth="1"/>
    <col min="6156" max="6156" width="7.09765625" customWidth="1"/>
    <col min="6157" max="6157" width="7.5" customWidth="1"/>
    <col min="6158" max="6158" width="0" hidden="1" customWidth="1"/>
    <col min="6159" max="6159" width="5.8984375" customWidth="1"/>
    <col min="6160" max="6160" width="24.09765625" customWidth="1"/>
    <col min="6390" max="6390" width="3.3984375" customWidth="1"/>
    <col min="6391" max="6391" width="7.59765625" customWidth="1"/>
    <col min="6392" max="6392" width="14" customWidth="1"/>
    <col min="6393" max="6393" width="8.19921875" customWidth="1"/>
    <col min="6394" max="6394" width="8.8984375" customWidth="1"/>
    <col min="6395" max="6396" width="6.5" customWidth="1"/>
    <col min="6397" max="6397" width="5.3984375" customWidth="1"/>
    <col min="6398" max="6398" width="7.5" customWidth="1"/>
    <col min="6399" max="6399" width="12.69921875" customWidth="1"/>
    <col min="6400" max="6400" width="8.59765625" customWidth="1"/>
    <col min="6401" max="6401" width="4.8984375" customWidth="1"/>
    <col min="6402" max="6402" width="0" hidden="1" customWidth="1"/>
    <col min="6403" max="6403" width="4.19921875" customWidth="1"/>
    <col min="6404" max="6404" width="0" hidden="1" customWidth="1"/>
    <col min="6405" max="6405" width="9.3984375" customWidth="1"/>
    <col min="6406" max="6406" width="8.59765625" customWidth="1"/>
    <col min="6407" max="6407" width="0" hidden="1" customWidth="1"/>
    <col min="6408" max="6408" width="9.59765625" customWidth="1"/>
    <col min="6409" max="6409" width="6.3984375" customWidth="1"/>
    <col min="6410" max="6410" width="6.59765625" customWidth="1"/>
    <col min="6411" max="6411" width="6.5" customWidth="1"/>
    <col min="6412" max="6412" width="7.09765625" customWidth="1"/>
    <col min="6413" max="6413" width="7.5" customWidth="1"/>
    <col min="6414" max="6414" width="0" hidden="1" customWidth="1"/>
    <col min="6415" max="6415" width="5.8984375" customWidth="1"/>
    <col min="6416" max="6416" width="24.09765625" customWidth="1"/>
    <col min="6646" max="6646" width="3.3984375" customWidth="1"/>
    <col min="6647" max="6647" width="7.59765625" customWidth="1"/>
    <col min="6648" max="6648" width="14" customWidth="1"/>
    <col min="6649" max="6649" width="8.19921875" customWidth="1"/>
    <col min="6650" max="6650" width="8.8984375" customWidth="1"/>
    <col min="6651" max="6652" width="6.5" customWidth="1"/>
    <col min="6653" max="6653" width="5.3984375" customWidth="1"/>
    <col min="6654" max="6654" width="7.5" customWidth="1"/>
    <col min="6655" max="6655" width="12.69921875" customWidth="1"/>
    <col min="6656" max="6656" width="8.59765625" customWidth="1"/>
    <col min="6657" max="6657" width="4.8984375" customWidth="1"/>
    <col min="6658" max="6658" width="0" hidden="1" customWidth="1"/>
    <col min="6659" max="6659" width="4.19921875" customWidth="1"/>
    <col min="6660" max="6660" width="0" hidden="1" customWidth="1"/>
    <col min="6661" max="6661" width="9.3984375" customWidth="1"/>
    <col min="6662" max="6662" width="8.59765625" customWidth="1"/>
    <col min="6663" max="6663" width="0" hidden="1" customWidth="1"/>
    <col min="6664" max="6664" width="9.59765625" customWidth="1"/>
    <col min="6665" max="6665" width="6.3984375" customWidth="1"/>
    <col min="6666" max="6666" width="6.59765625" customWidth="1"/>
    <col min="6667" max="6667" width="6.5" customWidth="1"/>
    <col min="6668" max="6668" width="7.09765625" customWidth="1"/>
    <col min="6669" max="6669" width="7.5" customWidth="1"/>
    <col min="6670" max="6670" width="0" hidden="1" customWidth="1"/>
    <col min="6671" max="6671" width="5.8984375" customWidth="1"/>
    <col min="6672" max="6672" width="24.09765625" customWidth="1"/>
    <col min="6902" max="6902" width="3.3984375" customWidth="1"/>
    <col min="6903" max="6903" width="7.59765625" customWidth="1"/>
    <col min="6904" max="6904" width="14" customWidth="1"/>
    <col min="6905" max="6905" width="8.19921875" customWidth="1"/>
    <col min="6906" max="6906" width="8.8984375" customWidth="1"/>
    <col min="6907" max="6908" width="6.5" customWidth="1"/>
    <col min="6909" max="6909" width="5.3984375" customWidth="1"/>
    <col min="6910" max="6910" width="7.5" customWidth="1"/>
    <col min="6911" max="6911" width="12.69921875" customWidth="1"/>
    <col min="6912" max="6912" width="8.59765625" customWidth="1"/>
    <col min="6913" max="6913" width="4.8984375" customWidth="1"/>
    <col min="6914" max="6914" width="0" hidden="1" customWidth="1"/>
    <col min="6915" max="6915" width="4.19921875" customWidth="1"/>
    <col min="6916" max="6916" width="0" hidden="1" customWidth="1"/>
    <col min="6917" max="6917" width="9.3984375" customWidth="1"/>
    <col min="6918" max="6918" width="8.59765625" customWidth="1"/>
    <col min="6919" max="6919" width="0" hidden="1" customWidth="1"/>
    <col min="6920" max="6920" width="9.59765625" customWidth="1"/>
    <col min="6921" max="6921" width="6.3984375" customWidth="1"/>
    <col min="6922" max="6922" width="6.59765625" customWidth="1"/>
    <col min="6923" max="6923" width="6.5" customWidth="1"/>
    <col min="6924" max="6924" width="7.09765625" customWidth="1"/>
    <col min="6925" max="6925" width="7.5" customWidth="1"/>
    <col min="6926" max="6926" width="0" hidden="1" customWidth="1"/>
    <col min="6927" max="6927" width="5.8984375" customWidth="1"/>
    <col min="6928" max="6928" width="24.09765625" customWidth="1"/>
    <col min="7158" max="7158" width="3.3984375" customWidth="1"/>
    <col min="7159" max="7159" width="7.59765625" customWidth="1"/>
    <col min="7160" max="7160" width="14" customWidth="1"/>
    <col min="7161" max="7161" width="8.19921875" customWidth="1"/>
    <col min="7162" max="7162" width="8.8984375" customWidth="1"/>
    <col min="7163" max="7164" width="6.5" customWidth="1"/>
    <col min="7165" max="7165" width="5.3984375" customWidth="1"/>
    <col min="7166" max="7166" width="7.5" customWidth="1"/>
    <col min="7167" max="7167" width="12.69921875" customWidth="1"/>
    <col min="7168" max="7168" width="8.59765625" customWidth="1"/>
    <col min="7169" max="7169" width="4.8984375" customWidth="1"/>
    <col min="7170" max="7170" width="0" hidden="1" customWidth="1"/>
    <col min="7171" max="7171" width="4.19921875" customWidth="1"/>
    <col min="7172" max="7172" width="0" hidden="1" customWidth="1"/>
    <col min="7173" max="7173" width="9.3984375" customWidth="1"/>
    <col min="7174" max="7174" width="8.59765625" customWidth="1"/>
    <col min="7175" max="7175" width="0" hidden="1" customWidth="1"/>
    <col min="7176" max="7176" width="9.59765625" customWidth="1"/>
    <col min="7177" max="7177" width="6.3984375" customWidth="1"/>
    <col min="7178" max="7178" width="6.59765625" customWidth="1"/>
    <col min="7179" max="7179" width="6.5" customWidth="1"/>
    <col min="7180" max="7180" width="7.09765625" customWidth="1"/>
    <col min="7181" max="7181" width="7.5" customWidth="1"/>
    <col min="7182" max="7182" width="0" hidden="1" customWidth="1"/>
    <col min="7183" max="7183" width="5.8984375" customWidth="1"/>
    <col min="7184" max="7184" width="24.09765625" customWidth="1"/>
    <col min="7414" max="7414" width="3.3984375" customWidth="1"/>
    <col min="7415" max="7415" width="7.59765625" customWidth="1"/>
    <col min="7416" max="7416" width="14" customWidth="1"/>
    <col min="7417" max="7417" width="8.19921875" customWidth="1"/>
    <col min="7418" max="7418" width="8.8984375" customWidth="1"/>
    <col min="7419" max="7420" width="6.5" customWidth="1"/>
    <col min="7421" max="7421" width="5.3984375" customWidth="1"/>
    <col min="7422" max="7422" width="7.5" customWidth="1"/>
    <col min="7423" max="7423" width="12.69921875" customWidth="1"/>
    <col min="7424" max="7424" width="8.59765625" customWidth="1"/>
    <col min="7425" max="7425" width="4.8984375" customWidth="1"/>
    <col min="7426" max="7426" width="0" hidden="1" customWidth="1"/>
    <col min="7427" max="7427" width="4.19921875" customWidth="1"/>
    <col min="7428" max="7428" width="0" hidden="1" customWidth="1"/>
    <col min="7429" max="7429" width="9.3984375" customWidth="1"/>
    <col min="7430" max="7430" width="8.59765625" customWidth="1"/>
    <col min="7431" max="7431" width="0" hidden="1" customWidth="1"/>
    <col min="7432" max="7432" width="9.59765625" customWidth="1"/>
    <col min="7433" max="7433" width="6.3984375" customWidth="1"/>
    <col min="7434" max="7434" width="6.59765625" customWidth="1"/>
    <col min="7435" max="7435" width="6.5" customWidth="1"/>
    <col min="7436" max="7436" width="7.09765625" customWidth="1"/>
    <col min="7437" max="7437" width="7.5" customWidth="1"/>
    <col min="7438" max="7438" width="0" hidden="1" customWidth="1"/>
    <col min="7439" max="7439" width="5.8984375" customWidth="1"/>
    <col min="7440" max="7440" width="24.09765625" customWidth="1"/>
    <col min="7670" max="7670" width="3.3984375" customWidth="1"/>
    <col min="7671" max="7671" width="7.59765625" customWidth="1"/>
    <col min="7672" max="7672" width="14" customWidth="1"/>
    <col min="7673" max="7673" width="8.19921875" customWidth="1"/>
    <col min="7674" max="7674" width="8.8984375" customWidth="1"/>
    <col min="7675" max="7676" width="6.5" customWidth="1"/>
    <col min="7677" max="7677" width="5.3984375" customWidth="1"/>
    <col min="7678" max="7678" width="7.5" customWidth="1"/>
    <col min="7679" max="7679" width="12.69921875" customWidth="1"/>
    <col min="7680" max="7680" width="8.59765625" customWidth="1"/>
    <col min="7681" max="7681" width="4.8984375" customWidth="1"/>
    <col min="7682" max="7682" width="0" hidden="1" customWidth="1"/>
    <col min="7683" max="7683" width="4.19921875" customWidth="1"/>
    <col min="7684" max="7684" width="0" hidden="1" customWidth="1"/>
    <col min="7685" max="7685" width="9.3984375" customWidth="1"/>
    <col min="7686" max="7686" width="8.59765625" customWidth="1"/>
    <col min="7687" max="7687" width="0" hidden="1" customWidth="1"/>
    <col min="7688" max="7688" width="9.59765625" customWidth="1"/>
    <col min="7689" max="7689" width="6.3984375" customWidth="1"/>
    <col min="7690" max="7690" width="6.59765625" customWidth="1"/>
    <col min="7691" max="7691" width="6.5" customWidth="1"/>
    <col min="7692" max="7692" width="7.09765625" customWidth="1"/>
    <col min="7693" max="7693" width="7.5" customWidth="1"/>
    <col min="7694" max="7694" width="0" hidden="1" customWidth="1"/>
    <col min="7695" max="7695" width="5.8984375" customWidth="1"/>
    <col min="7696" max="7696" width="24.09765625" customWidth="1"/>
    <col min="7926" max="7926" width="3.3984375" customWidth="1"/>
    <col min="7927" max="7927" width="7.59765625" customWidth="1"/>
    <col min="7928" max="7928" width="14" customWidth="1"/>
    <col min="7929" max="7929" width="8.19921875" customWidth="1"/>
    <col min="7930" max="7930" width="8.8984375" customWidth="1"/>
    <col min="7931" max="7932" width="6.5" customWidth="1"/>
    <col min="7933" max="7933" width="5.3984375" customWidth="1"/>
    <col min="7934" max="7934" width="7.5" customWidth="1"/>
    <col min="7935" max="7935" width="12.69921875" customWidth="1"/>
    <col min="7936" max="7936" width="8.59765625" customWidth="1"/>
    <col min="7937" max="7937" width="4.8984375" customWidth="1"/>
    <col min="7938" max="7938" width="0" hidden="1" customWidth="1"/>
    <col min="7939" max="7939" width="4.19921875" customWidth="1"/>
    <col min="7940" max="7940" width="0" hidden="1" customWidth="1"/>
    <col min="7941" max="7941" width="9.3984375" customWidth="1"/>
    <col min="7942" max="7942" width="8.59765625" customWidth="1"/>
    <col min="7943" max="7943" width="0" hidden="1" customWidth="1"/>
    <col min="7944" max="7944" width="9.59765625" customWidth="1"/>
    <col min="7945" max="7945" width="6.3984375" customWidth="1"/>
    <col min="7946" max="7946" width="6.59765625" customWidth="1"/>
    <col min="7947" max="7947" width="6.5" customWidth="1"/>
    <col min="7948" max="7948" width="7.09765625" customWidth="1"/>
    <col min="7949" max="7949" width="7.5" customWidth="1"/>
    <col min="7950" max="7950" width="0" hidden="1" customWidth="1"/>
    <col min="7951" max="7951" width="5.8984375" customWidth="1"/>
    <col min="7952" max="7952" width="24.09765625" customWidth="1"/>
    <col min="8182" max="8182" width="3.3984375" customWidth="1"/>
    <col min="8183" max="8183" width="7.59765625" customWidth="1"/>
    <col min="8184" max="8184" width="14" customWidth="1"/>
    <col min="8185" max="8185" width="8.19921875" customWidth="1"/>
    <col min="8186" max="8186" width="8.8984375" customWidth="1"/>
    <col min="8187" max="8188" width="6.5" customWidth="1"/>
    <col min="8189" max="8189" width="5.3984375" customWidth="1"/>
    <col min="8190" max="8190" width="7.5" customWidth="1"/>
    <col min="8191" max="8191" width="12.69921875" customWidth="1"/>
    <col min="8192" max="8192" width="8.59765625" customWidth="1"/>
    <col min="8193" max="8193" width="4.8984375" customWidth="1"/>
    <col min="8194" max="8194" width="0" hidden="1" customWidth="1"/>
    <col min="8195" max="8195" width="4.19921875" customWidth="1"/>
    <col min="8196" max="8196" width="0" hidden="1" customWidth="1"/>
    <col min="8197" max="8197" width="9.3984375" customWidth="1"/>
    <col min="8198" max="8198" width="8.59765625" customWidth="1"/>
    <col min="8199" max="8199" width="0" hidden="1" customWidth="1"/>
    <col min="8200" max="8200" width="9.59765625" customWidth="1"/>
    <col min="8201" max="8201" width="6.3984375" customWidth="1"/>
    <col min="8202" max="8202" width="6.59765625" customWidth="1"/>
    <col min="8203" max="8203" width="6.5" customWidth="1"/>
    <col min="8204" max="8204" width="7.09765625" customWidth="1"/>
    <col min="8205" max="8205" width="7.5" customWidth="1"/>
    <col min="8206" max="8206" width="0" hidden="1" customWidth="1"/>
    <col min="8207" max="8207" width="5.8984375" customWidth="1"/>
    <col min="8208" max="8208" width="24.09765625" customWidth="1"/>
    <col min="8438" max="8438" width="3.3984375" customWidth="1"/>
    <col min="8439" max="8439" width="7.59765625" customWidth="1"/>
    <col min="8440" max="8440" width="14" customWidth="1"/>
    <col min="8441" max="8441" width="8.19921875" customWidth="1"/>
    <col min="8442" max="8442" width="8.8984375" customWidth="1"/>
    <col min="8443" max="8444" width="6.5" customWidth="1"/>
    <col min="8445" max="8445" width="5.3984375" customWidth="1"/>
    <col min="8446" max="8446" width="7.5" customWidth="1"/>
    <col min="8447" max="8447" width="12.69921875" customWidth="1"/>
    <col min="8448" max="8448" width="8.59765625" customWidth="1"/>
    <col min="8449" max="8449" width="4.8984375" customWidth="1"/>
    <col min="8450" max="8450" width="0" hidden="1" customWidth="1"/>
    <col min="8451" max="8451" width="4.19921875" customWidth="1"/>
    <col min="8452" max="8452" width="0" hidden="1" customWidth="1"/>
    <col min="8453" max="8453" width="9.3984375" customWidth="1"/>
    <col min="8454" max="8454" width="8.59765625" customWidth="1"/>
    <col min="8455" max="8455" width="0" hidden="1" customWidth="1"/>
    <col min="8456" max="8456" width="9.59765625" customWidth="1"/>
    <col min="8457" max="8457" width="6.3984375" customWidth="1"/>
    <col min="8458" max="8458" width="6.59765625" customWidth="1"/>
    <col min="8459" max="8459" width="6.5" customWidth="1"/>
    <col min="8460" max="8460" width="7.09765625" customWidth="1"/>
    <col min="8461" max="8461" width="7.5" customWidth="1"/>
    <col min="8462" max="8462" width="0" hidden="1" customWidth="1"/>
    <col min="8463" max="8463" width="5.8984375" customWidth="1"/>
    <col min="8464" max="8464" width="24.09765625" customWidth="1"/>
    <col min="8694" max="8694" width="3.3984375" customWidth="1"/>
    <col min="8695" max="8695" width="7.59765625" customWidth="1"/>
    <col min="8696" max="8696" width="14" customWidth="1"/>
    <col min="8697" max="8697" width="8.19921875" customWidth="1"/>
    <col min="8698" max="8698" width="8.8984375" customWidth="1"/>
    <col min="8699" max="8700" width="6.5" customWidth="1"/>
    <col min="8701" max="8701" width="5.3984375" customWidth="1"/>
    <col min="8702" max="8702" width="7.5" customWidth="1"/>
    <col min="8703" max="8703" width="12.69921875" customWidth="1"/>
    <col min="8704" max="8704" width="8.59765625" customWidth="1"/>
    <col min="8705" max="8705" width="4.8984375" customWidth="1"/>
    <col min="8706" max="8706" width="0" hidden="1" customWidth="1"/>
    <col min="8707" max="8707" width="4.19921875" customWidth="1"/>
    <col min="8708" max="8708" width="0" hidden="1" customWidth="1"/>
    <col min="8709" max="8709" width="9.3984375" customWidth="1"/>
    <col min="8710" max="8710" width="8.59765625" customWidth="1"/>
    <col min="8711" max="8711" width="0" hidden="1" customWidth="1"/>
    <col min="8712" max="8712" width="9.59765625" customWidth="1"/>
    <col min="8713" max="8713" width="6.3984375" customWidth="1"/>
    <col min="8714" max="8714" width="6.59765625" customWidth="1"/>
    <col min="8715" max="8715" width="6.5" customWidth="1"/>
    <col min="8716" max="8716" width="7.09765625" customWidth="1"/>
    <col min="8717" max="8717" width="7.5" customWidth="1"/>
    <col min="8718" max="8718" width="0" hidden="1" customWidth="1"/>
    <col min="8719" max="8719" width="5.8984375" customWidth="1"/>
    <col min="8720" max="8720" width="24.09765625" customWidth="1"/>
    <col min="8950" max="8950" width="3.3984375" customWidth="1"/>
    <col min="8951" max="8951" width="7.59765625" customWidth="1"/>
    <col min="8952" max="8952" width="14" customWidth="1"/>
    <col min="8953" max="8953" width="8.19921875" customWidth="1"/>
    <col min="8954" max="8954" width="8.8984375" customWidth="1"/>
    <col min="8955" max="8956" width="6.5" customWidth="1"/>
    <col min="8957" max="8957" width="5.3984375" customWidth="1"/>
    <col min="8958" max="8958" width="7.5" customWidth="1"/>
    <col min="8959" max="8959" width="12.69921875" customWidth="1"/>
    <col min="8960" max="8960" width="8.59765625" customWidth="1"/>
    <col min="8961" max="8961" width="4.8984375" customWidth="1"/>
    <col min="8962" max="8962" width="0" hidden="1" customWidth="1"/>
    <col min="8963" max="8963" width="4.19921875" customWidth="1"/>
    <col min="8964" max="8964" width="0" hidden="1" customWidth="1"/>
    <col min="8965" max="8965" width="9.3984375" customWidth="1"/>
    <col min="8966" max="8966" width="8.59765625" customWidth="1"/>
    <col min="8967" max="8967" width="0" hidden="1" customWidth="1"/>
    <col min="8968" max="8968" width="9.59765625" customWidth="1"/>
    <col min="8969" max="8969" width="6.3984375" customWidth="1"/>
    <col min="8970" max="8970" width="6.59765625" customWidth="1"/>
    <col min="8971" max="8971" width="6.5" customWidth="1"/>
    <col min="8972" max="8972" width="7.09765625" customWidth="1"/>
    <col min="8973" max="8973" width="7.5" customWidth="1"/>
    <col min="8974" max="8974" width="0" hidden="1" customWidth="1"/>
    <col min="8975" max="8975" width="5.8984375" customWidth="1"/>
    <col min="8976" max="8976" width="24.09765625" customWidth="1"/>
    <col min="9206" max="9206" width="3.3984375" customWidth="1"/>
    <col min="9207" max="9207" width="7.59765625" customWidth="1"/>
    <col min="9208" max="9208" width="14" customWidth="1"/>
    <col min="9209" max="9209" width="8.19921875" customWidth="1"/>
    <col min="9210" max="9210" width="8.8984375" customWidth="1"/>
    <col min="9211" max="9212" width="6.5" customWidth="1"/>
    <col min="9213" max="9213" width="5.3984375" customWidth="1"/>
    <col min="9214" max="9214" width="7.5" customWidth="1"/>
    <col min="9215" max="9215" width="12.69921875" customWidth="1"/>
    <col min="9216" max="9216" width="8.59765625" customWidth="1"/>
    <col min="9217" max="9217" width="4.8984375" customWidth="1"/>
    <col min="9218" max="9218" width="0" hidden="1" customWidth="1"/>
    <col min="9219" max="9219" width="4.19921875" customWidth="1"/>
    <col min="9220" max="9220" width="0" hidden="1" customWidth="1"/>
    <col min="9221" max="9221" width="9.3984375" customWidth="1"/>
    <col min="9222" max="9222" width="8.59765625" customWidth="1"/>
    <col min="9223" max="9223" width="0" hidden="1" customWidth="1"/>
    <col min="9224" max="9224" width="9.59765625" customWidth="1"/>
    <col min="9225" max="9225" width="6.3984375" customWidth="1"/>
    <col min="9226" max="9226" width="6.59765625" customWidth="1"/>
    <col min="9227" max="9227" width="6.5" customWidth="1"/>
    <col min="9228" max="9228" width="7.09765625" customWidth="1"/>
    <col min="9229" max="9229" width="7.5" customWidth="1"/>
    <col min="9230" max="9230" width="0" hidden="1" customWidth="1"/>
    <col min="9231" max="9231" width="5.8984375" customWidth="1"/>
    <col min="9232" max="9232" width="24.09765625" customWidth="1"/>
    <col min="9462" max="9462" width="3.3984375" customWidth="1"/>
    <col min="9463" max="9463" width="7.59765625" customWidth="1"/>
    <col min="9464" max="9464" width="14" customWidth="1"/>
    <col min="9465" max="9465" width="8.19921875" customWidth="1"/>
    <col min="9466" max="9466" width="8.8984375" customWidth="1"/>
    <col min="9467" max="9468" width="6.5" customWidth="1"/>
    <col min="9469" max="9469" width="5.3984375" customWidth="1"/>
    <col min="9470" max="9470" width="7.5" customWidth="1"/>
    <col min="9471" max="9471" width="12.69921875" customWidth="1"/>
    <col min="9472" max="9472" width="8.59765625" customWidth="1"/>
    <col min="9473" max="9473" width="4.8984375" customWidth="1"/>
    <col min="9474" max="9474" width="0" hidden="1" customWidth="1"/>
    <col min="9475" max="9475" width="4.19921875" customWidth="1"/>
    <col min="9476" max="9476" width="0" hidden="1" customWidth="1"/>
    <col min="9477" max="9477" width="9.3984375" customWidth="1"/>
    <col min="9478" max="9478" width="8.59765625" customWidth="1"/>
    <col min="9479" max="9479" width="0" hidden="1" customWidth="1"/>
    <col min="9480" max="9480" width="9.59765625" customWidth="1"/>
    <col min="9481" max="9481" width="6.3984375" customWidth="1"/>
    <col min="9482" max="9482" width="6.59765625" customWidth="1"/>
    <col min="9483" max="9483" width="6.5" customWidth="1"/>
    <col min="9484" max="9484" width="7.09765625" customWidth="1"/>
    <col min="9485" max="9485" width="7.5" customWidth="1"/>
    <col min="9486" max="9486" width="0" hidden="1" customWidth="1"/>
    <col min="9487" max="9487" width="5.8984375" customWidth="1"/>
    <col min="9488" max="9488" width="24.09765625" customWidth="1"/>
    <col min="9718" max="9718" width="3.3984375" customWidth="1"/>
    <col min="9719" max="9719" width="7.59765625" customWidth="1"/>
    <col min="9720" max="9720" width="14" customWidth="1"/>
    <col min="9721" max="9721" width="8.19921875" customWidth="1"/>
    <col min="9722" max="9722" width="8.8984375" customWidth="1"/>
    <col min="9723" max="9724" width="6.5" customWidth="1"/>
    <col min="9725" max="9725" width="5.3984375" customWidth="1"/>
    <col min="9726" max="9726" width="7.5" customWidth="1"/>
    <col min="9727" max="9727" width="12.69921875" customWidth="1"/>
    <col min="9728" max="9728" width="8.59765625" customWidth="1"/>
    <col min="9729" max="9729" width="4.8984375" customWidth="1"/>
    <col min="9730" max="9730" width="0" hidden="1" customWidth="1"/>
    <col min="9731" max="9731" width="4.19921875" customWidth="1"/>
    <col min="9732" max="9732" width="0" hidden="1" customWidth="1"/>
    <col min="9733" max="9733" width="9.3984375" customWidth="1"/>
    <col min="9734" max="9734" width="8.59765625" customWidth="1"/>
    <col min="9735" max="9735" width="0" hidden="1" customWidth="1"/>
    <col min="9736" max="9736" width="9.59765625" customWidth="1"/>
    <col min="9737" max="9737" width="6.3984375" customWidth="1"/>
    <col min="9738" max="9738" width="6.59765625" customWidth="1"/>
    <col min="9739" max="9739" width="6.5" customWidth="1"/>
    <col min="9740" max="9740" width="7.09765625" customWidth="1"/>
    <col min="9741" max="9741" width="7.5" customWidth="1"/>
    <col min="9742" max="9742" width="0" hidden="1" customWidth="1"/>
    <col min="9743" max="9743" width="5.8984375" customWidth="1"/>
    <col min="9744" max="9744" width="24.09765625" customWidth="1"/>
    <col min="9974" max="9974" width="3.3984375" customWidth="1"/>
    <col min="9975" max="9975" width="7.59765625" customWidth="1"/>
    <col min="9976" max="9976" width="14" customWidth="1"/>
    <col min="9977" max="9977" width="8.19921875" customWidth="1"/>
    <col min="9978" max="9978" width="8.8984375" customWidth="1"/>
    <col min="9979" max="9980" width="6.5" customWidth="1"/>
    <col min="9981" max="9981" width="5.3984375" customWidth="1"/>
    <col min="9982" max="9982" width="7.5" customWidth="1"/>
    <col min="9983" max="9983" width="12.69921875" customWidth="1"/>
    <col min="9984" max="9984" width="8.59765625" customWidth="1"/>
    <col min="9985" max="9985" width="4.8984375" customWidth="1"/>
    <col min="9986" max="9986" width="0" hidden="1" customWidth="1"/>
    <col min="9987" max="9987" width="4.19921875" customWidth="1"/>
    <col min="9988" max="9988" width="0" hidden="1" customWidth="1"/>
    <col min="9989" max="9989" width="9.3984375" customWidth="1"/>
    <col min="9990" max="9990" width="8.59765625" customWidth="1"/>
    <col min="9991" max="9991" width="0" hidden="1" customWidth="1"/>
    <col min="9992" max="9992" width="9.59765625" customWidth="1"/>
    <col min="9993" max="9993" width="6.3984375" customWidth="1"/>
    <col min="9994" max="9994" width="6.59765625" customWidth="1"/>
    <col min="9995" max="9995" width="6.5" customWidth="1"/>
    <col min="9996" max="9996" width="7.09765625" customWidth="1"/>
    <col min="9997" max="9997" width="7.5" customWidth="1"/>
    <col min="9998" max="9998" width="0" hidden="1" customWidth="1"/>
    <col min="9999" max="9999" width="5.8984375" customWidth="1"/>
    <col min="10000" max="10000" width="24.09765625" customWidth="1"/>
    <col min="10230" max="10230" width="3.3984375" customWidth="1"/>
    <col min="10231" max="10231" width="7.59765625" customWidth="1"/>
    <col min="10232" max="10232" width="14" customWidth="1"/>
    <col min="10233" max="10233" width="8.19921875" customWidth="1"/>
    <col min="10234" max="10234" width="8.8984375" customWidth="1"/>
    <col min="10235" max="10236" width="6.5" customWidth="1"/>
    <col min="10237" max="10237" width="5.3984375" customWidth="1"/>
    <col min="10238" max="10238" width="7.5" customWidth="1"/>
    <col min="10239" max="10239" width="12.69921875" customWidth="1"/>
    <col min="10240" max="10240" width="8.59765625" customWidth="1"/>
    <col min="10241" max="10241" width="4.8984375" customWidth="1"/>
    <col min="10242" max="10242" width="0" hidden="1" customWidth="1"/>
    <col min="10243" max="10243" width="4.19921875" customWidth="1"/>
    <col min="10244" max="10244" width="0" hidden="1" customWidth="1"/>
    <col min="10245" max="10245" width="9.3984375" customWidth="1"/>
    <col min="10246" max="10246" width="8.59765625" customWidth="1"/>
    <col min="10247" max="10247" width="0" hidden="1" customWidth="1"/>
    <col min="10248" max="10248" width="9.59765625" customWidth="1"/>
    <col min="10249" max="10249" width="6.3984375" customWidth="1"/>
    <col min="10250" max="10250" width="6.59765625" customWidth="1"/>
    <col min="10251" max="10251" width="6.5" customWidth="1"/>
    <col min="10252" max="10252" width="7.09765625" customWidth="1"/>
    <col min="10253" max="10253" width="7.5" customWidth="1"/>
    <col min="10254" max="10254" width="0" hidden="1" customWidth="1"/>
    <col min="10255" max="10255" width="5.8984375" customWidth="1"/>
    <col min="10256" max="10256" width="24.09765625" customWidth="1"/>
    <col min="10486" max="10486" width="3.3984375" customWidth="1"/>
    <col min="10487" max="10487" width="7.59765625" customWidth="1"/>
    <col min="10488" max="10488" width="14" customWidth="1"/>
    <col min="10489" max="10489" width="8.19921875" customWidth="1"/>
    <col min="10490" max="10490" width="8.8984375" customWidth="1"/>
    <col min="10491" max="10492" width="6.5" customWidth="1"/>
    <col min="10493" max="10493" width="5.3984375" customWidth="1"/>
    <col min="10494" max="10494" width="7.5" customWidth="1"/>
    <col min="10495" max="10495" width="12.69921875" customWidth="1"/>
    <col min="10496" max="10496" width="8.59765625" customWidth="1"/>
    <col min="10497" max="10497" width="4.8984375" customWidth="1"/>
    <col min="10498" max="10498" width="0" hidden="1" customWidth="1"/>
    <col min="10499" max="10499" width="4.19921875" customWidth="1"/>
    <col min="10500" max="10500" width="0" hidden="1" customWidth="1"/>
    <col min="10501" max="10501" width="9.3984375" customWidth="1"/>
    <col min="10502" max="10502" width="8.59765625" customWidth="1"/>
    <col min="10503" max="10503" width="0" hidden="1" customWidth="1"/>
    <col min="10504" max="10504" width="9.59765625" customWidth="1"/>
    <col min="10505" max="10505" width="6.3984375" customWidth="1"/>
    <col min="10506" max="10506" width="6.59765625" customWidth="1"/>
    <col min="10507" max="10507" width="6.5" customWidth="1"/>
    <col min="10508" max="10508" width="7.09765625" customWidth="1"/>
    <col min="10509" max="10509" width="7.5" customWidth="1"/>
    <col min="10510" max="10510" width="0" hidden="1" customWidth="1"/>
    <col min="10511" max="10511" width="5.8984375" customWidth="1"/>
    <col min="10512" max="10512" width="24.09765625" customWidth="1"/>
    <col min="10742" max="10742" width="3.3984375" customWidth="1"/>
    <col min="10743" max="10743" width="7.59765625" customWidth="1"/>
    <col min="10744" max="10744" width="14" customWidth="1"/>
    <col min="10745" max="10745" width="8.19921875" customWidth="1"/>
    <col min="10746" max="10746" width="8.8984375" customWidth="1"/>
    <col min="10747" max="10748" width="6.5" customWidth="1"/>
    <col min="10749" max="10749" width="5.3984375" customWidth="1"/>
    <col min="10750" max="10750" width="7.5" customWidth="1"/>
    <col min="10751" max="10751" width="12.69921875" customWidth="1"/>
    <col min="10752" max="10752" width="8.59765625" customWidth="1"/>
    <col min="10753" max="10753" width="4.8984375" customWidth="1"/>
    <col min="10754" max="10754" width="0" hidden="1" customWidth="1"/>
    <col min="10755" max="10755" width="4.19921875" customWidth="1"/>
    <col min="10756" max="10756" width="0" hidden="1" customWidth="1"/>
    <col min="10757" max="10757" width="9.3984375" customWidth="1"/>
    <col min="10758" max="10758" width="8.59765625" customWidth="1"/>
    <col min="10759" max="10759" width="0" hidden="1" customWidth="1"/>
    <col min="10760" max="10760" width="9.59765625" customWidth="1"/>
    <col min="10761" max="10761" width="6.3984375" customWidth="1"/>
    <col min="10762" max="10762" width="6.59765625" customWidth="1"/>
    <col min="10763" max="10763" width="6.5" customWidth="1"/>
    <col min="10764" max="10764" width="7.09765625" customWidth="1"/>
    <col min="10765" max="10765" width="7.5" customWidth="1"/>
    <col min="10766" max="10766" width="0" hidden="1" customWidth="1"/>
    <col min="10767" max="10767" width="5.8984375" customWidth="1"/>
    <col min="10768" max="10768" width="24.09765625" customWidth="1"/>
    <col min="10998" max="10998" width="3.3984375" customWidth="1"/>
    <col min="10999" max="10999" width="7.59765625" customWidth="1"/>
    <col min="11000" max="11000" width="14" customWidth="1"/>
    <col min="11001" max="11001" width="8.19921875" customWidth="1"/>
    <col min="11002" max="11002" width="8.8984375" customWidth="1"/>
    <col min="11003" max="11004" width="6.5" customWidth="1"/>
    <col min="11005" max="11005" width="5.3984375" customWidth="1"/>
    <col min="11006" max="11006" width="7.5" customWidth="1"/>
    <col min="11007" max="11007" width="12.69921875" customWidth="1"/>
    <col min="11008" max="11008" width="8.59765625" customWidth="1"/>
    <col min="11009" max="11009" width="4.8984375" customWidth="1"/>
    <col min="11010" max="11010" width="0" hidden="1" customWidth="1"/>
    <col min="11011" max="11011" width="4.19921875" customWidth="1"/>
    <col min="11012" max="11012" width="0" hidden="1" customWidth="1"/>
    <col min="11013" max="11013" width="9.3984375" customWidth="1"/>
    <col min="11014" max="11014" width="8.59765625" customWidth="1"/>
    <col min="11015" max="11015" width="0" hidden="1" customWidth="1"/>
    <col min="11016" max="11016" width="9.59765625" customWidth="1"/>
    <col min="11017" max="11017" width="6.3984375" customWidth="1"/>
    <col min="11018" max="11018" width="6.59765625" customWidth="1"/>
    <col min="11019" max="11019" width="6.5" customWidth="1"/>
    <col min="11020" max="11020" width="7.09765625" customWidth="1"/>
    <col min="11021" max="11021" width="7.5" customWidth="1"/>
    <col min="11022" max="11022" width="0" hidden="1" customWidth="1"/>
    <col min="11023" max="11023" width="5.8984375" customWidth="1"/>
    <col min="11024" max="11024" width="24.09765625" customWidth="1"/>
    <col min="11254" max="11254" width="3.3984375" customWidth="1"/>
    <col min="11255" max="11255" width="7.59765625" customWidth="1"/>
    <col min="11256" max="11256" width="14" customWidth="1"/>
    <col min="11257" max="11257" width="8.19921875" customWidth="1"/>
    <col min="11258" max="11258" width="8.8984375" customWidth="1"/>
    <col min="11259" max="11260" width="6.5" customWidth="1"/>
    <col min="11261" max="11261" width="5.3984375" customWidth="1"/>
    <col min="11262" max="11262" width="7.5" customWidth="1"/>
    <col min="11263" max="11263" width="12.69921875" customWidth="1"/>
    <col min="11264" max="11264" width="8.59765625" customWidth="1"/>
    <col min="11265" max="11265" width="4.8984375" customWidth="1"/>
    <col min="11266" max="11266" width="0" hidden="1" customWidth="1"/>
    <col min="11267" max="11267" width="4.19921875" customWidth="1"/>
    <col min="11268" max="11268" width="0" hidden="1" customWidth="1"/>
    <col min="11269" max="11269" width="9.3984375" customWidth="1"/>
    <col min="11270" max="11270" width="8.59765625" customWidth="1"/>
    <col min="11271" max="11271" width="0" hidden="1" customWidth="1"/>
    <col min="11272" max="11272" width="9.59765625" customWidth="1"/>
    <col min="11273" max="11273" width="6.3984375" customWidth="1"/>
    <col min="11274" max="11274" width="6.59765625" customWidth="1"/>
    <col min="11275" max="11275" width="6.5" customWidth="1"/>
    <col min="11276" max="11276" width="7.09765625" customWidth="1"/>
    <col min="11277" max="11277" width="7.5" customWidth="1"/>
    <col min="11278" max="11278" width="0" hidden="1" customWidth="1"/>
    <col min="11279" max="11279" width="5.8984375" customWidth="1"/>
    <col min="11280" max="11280" width="24.09765625" customWidth="1"/>
    <col min="11510" max="11510" width="3.3984375" customWidth="1"/>
    <col min="11511" max="11511" width="7.59765625" customWidth="1"/>
    <col min="11512" max="11512" width="14" customWidth="1"/>
    <col min="11513" max="11513" width="8.19921875" customWidth="1"/>
    <col min="11514" max="11514" width="8.8984375" customWidth="1"/>
    <col min="11515" max="11516" width="6.5" customWidth="1"/>
    <col min="11517" max="11517" width="5.3984375" customWidth="1"/>
    <col min="11518" max="11518" width="7.5" customWidth="1"/>
    <col min="11519" max="11519" width="12.69921875" customWidth="1"/>
    <col min="11520" max="11520" width="8.59765625" customWidth="1"/>
    <col min="11521" max="11521" width="4.8984375" customWidth="1"/>
    <col min="11522" max="11522" width="0" hidden="1" customWidth="1"/>
    <col min="11523" max="11523" width="4.19921875" customWidth="1"/>
    <col min="11524" max="11524" width="0" hidden="1" customWidth="1"/>
    <col min="11525" max="11525" width="9.3984375" customWidth="1"/>
    <col min="11526" max="11526" width="8.59765625" customWidth="1"/>
    <col min="11527" max="11527" width="0" hidden="1" customWidth="1"/>
    <col min="11528" max="11528" width="9.59765625" customWidth="1"/>
    <col min="11529" max="11529" width="6.3984375" customWidth="1"/>
    <col min="11530" max="11530" width="6.59765625" customWidth="1"/>
    <col min="11531" max="11531" width="6.5" customWidth="1"/>
    <col min="11532" max="11532" width="7.09765625" customWidth="1"/>
    <col min="11533" max="11533" width="7.5" customWidth="1"/>
    <col min="11534" max="11534" width="0" hidden="1" customWidth="1"/>
    <col min="11535" max="11535" width="5.8984375" customWidth="1"/>
    <col min="11536" max="11536" width="24.09765625" customWidth="1"/>
    <col min="11766" max="11766" width="3.3984375" customWidth="1"/>
    <col min="11767" max="11767" width="7.59765625" customWidth="1"/>
    <col min="11768" max="11768" width="14" customWidth="1"/>
    <col min="11769" max="11769" width="8.19921875" customWidth="1"/>
    <col min="11770" max="11770" width="8.8984375" customWidth="1"/>
    <col min="11771" max="11772" width="6.5" customWidth="1"/>
    <col min="11773" max="11773" width="5.3984375" customWidth="1"/>
    <col min="11774" max="11774" width="7.5" customWidth="1"/>
    <col min="11775" max="11775" width="12.69921875" customWidth="1"/>
    <col min="11776" max="11776" width="8.59765625" customWidth="1"/>
    <col min="11777" max="11777" width="4.8984375" customWidth="1"/>
    <col min="11778" max="11778" width="0" hidden="1" customWidth="1"/>
    <col min="11779" max="11779" width="4.19921875" customWidth="1"/>
    <col min="11780" max="11780" width="0" hidden="1" customWidth="1"/>
    <col min="11781" max="11781" width="9.3984375" customWidth="1"/>
    <col min="11782" max="11782" width="8.59765625" customWidth="1"/>
    <col min="11783" max="11783" width="0" hidden="1" customWidth="1"/>
    <col min="11784" max="11784" width="9.59765625" customWidth="1"/>
    <col min="11785" max="11785" width="6.3984375" customWidth="1"/>
    <col min="11786" max="11786" width="6.59765625" customWidth="1"/>
    <col min="11787" max="11787" width="6.5" customWidth="1"/>
    <col min="11788" max="11788" width="7.09765625" customWidth="1"/>
    <col min="11789" max="11789" width="7.5" customWidth="1"/>
    <col min="11790" max="11790" width="0" hidden="1" customWidth="1"/>
    <col min="11791" max="11791" width="5.8984375" customWidth="1"/>
    <col min="11792" max="11792" width="24.09765625" customWidth="1"/>
    <col min="12022" max="12022" width="3.3984375" customWidth="1"/>
    <col min="12023" max="12023" width="7.59765625" customWidth="1"/>
    <col min="12024" max="12024" width="14" customWidth="1"/>
    <col min="12025" max="12025" width="8.19921875" customWidth="1"/>
    <col min="12026" max="12026" width="8.8984375" customWidth="1"/>
    <col min="12027" max="12028" width="6.5" customWidth="1"/>
    <col min="12029" max="12029" width="5.3984375" customWidth="1"/>
    <col min="12030" max="12030" width="7.5" customWidth="1"/>
    <col min="12031" max="12031" width="12.69921875" customWidth="1"/>
    <col min="12032" max="12032" width="8.59765625" customWidth="1"/>
    <col min="12033" max="12033" width="4.8984375" customWidth="1"/>
    <col min="12034" max="12034" width="0" hidden="1" customWidth="1"/>
    <col min="12035" max="12035" width="4.19921875" customWidth="1"/>
    <col min="12036" max="12036" width="0" hidden="1" customWidth="1"/>
    <col min="12037" max="12037" width="9.3984375" customWidth="1"/>
    <col min="12038" max="12038" width="8.59765625" customWidth="1"/>
    <col min="12039" max="12039" width="0" hidden="1" customWidth="1"/>
    <col min="12040" max="12040" width="9.59765625" customWidth="1"/>
    <col min="12041" max="12041" width="6.3984375" customWidth="1"/>
    <col min="12042" max="12042" width="6.59765625" customWidth="1"/>
    <col min="12043" max="12043" width="6.5" customWidth="1"/>
    <col min="12044" max="12044" width="7.09765625" customWidth="1"/>
    <col min="12045" max="12045" width="7.5" customWidth="1"/>
    <col min="12046" max="12046" width="0" hidden="1" customWidth="1"/>
    <col min="12047" max="12047" width="5.8984375" customWidth="1"/>
    <col min="12048" max="12048" width="24.09765625" customWidth="1"/>
    <col min="12278" max="12278" width="3.3984375" customWidth="1"/>
    <col min="12279" max="12279" width="7.59765625" customWidth="1"/>
    <col min="12280" max="12280" width="14" customWidth="1"/>
    <col min="12281" max="12281" width="8.19921875" customWidth="1"/>
    <col min="12282" max="12282" width="8.8984375" customWidth="1"/>
    <col min="12283" max="12284" width="6.5" customWidth="1"/>
    <col min="12285" max="12285" width="5.3984375" customWidth="1"/>
    <col min="12286" max="12286" width="7.5" customWidth="1"/>
    <col min="12287" max="12287" width="12.69921875" customWidth="1"/>
    <col min="12288" max="12288" width="8.59765625" customWidth="1"/>
    <col min="12289" max="12289" width="4.8984375" customWidth="1"/>
    <col min="12290" max="12290" width="0" hidden="1" customWidth="1"/>
    <col min="12291" max="12291" width="4.19921875" customWidth="1"/>
    <col min="12292" max="12292" width="0" hidden="1" customWidth="1"/>
    <col min="12293" max="12293" width="9.3984375" customWidth="1"/>
    <col min="12294" max="12294" width="8.59765625" customWidth="1"/>
    <col min="12295" max="12295" width="0" hidden="1" customWidth="1"/>
    <col min="12296" max="12296" width="9.59765625" customWidth="1"/>
    <col min="12297" max="12297" width="6.3984375" customWidth="1"/>
    <col min="12298" max="12298" width="6.59765625" customWidth="1"/>
    <col min="12299" max="12299" width="6.5" customWidth="1"/>
    <col min="12300" max="12300" width="7.09765625" customWidth="1"/>
    <col min="12301" max="12301" width="7.5" customWidth="1"/>
    <col min="12302" max="12302" width="0" hidden="1" customWidth="1"/>
    <col min="12303" max="12303" width="5.8984375" customWidth="1"/>
    <col min="12304" max="12304" width="24.09765625" customWidth="1"/>
    <col min="12534" max="12534" width="3.3984375" customWidth="1"/>
    <col min="12535" max="12535" width="7.59765625" customWidth="1"/>
    <col min="12536" max="12536" width="14" customWidth="1"/>
    <col min="12537" max="12537" width="8.19921875" customWidth="1"/>
    <col min="12538" max="12538" width="8.8984375" customWidth="1"/>
    <col min="12539" max="12540" width="6.5" customWidth="1"/>
    <col min="12541" max="12541" width="5.3984375" customWidth="1"/>
    <col min="12542" max="12542" width="7.5" customWidth="1"/>
    <col min="12543" max="12543" width="12.69921875" customWidth="1"/>
    <col min="12544" max="12544" width="8.59765625" customWidth="1"/>
    <col min="12545" max="12545" width="4.8984375" customWidth="1"/>
    <col min="12546" max="12546" width="0" hidden="1" customWidth="1"/>
    <col min="12547" max="12547" width="4.19921875" customWidth="1"/>
    <col min="12548" max="12548" width="0" hidden="1" customWidth="1"/>
    <col min="12549" max="12549" width="9.3984375" customWidth="1"/>
    <col min="12550" max="12550" width="8.59765625" customWidth="1"/>
    <col min="12551" max="12551" width="0" hidden="1" customWidth="1"/>
    <col min="12552" max="12552" width="9.59765625" customWidth="1"/>
    <col min="12553" max="12553" width="6.3984375" customWidth="1"/>
    <col min="12554" max="12554" width="6.59765625" customWidth="1"/>
    <col min="12555" max="12555" width="6.5" customWidth="1"/>
    <col min="12556" max="12556" width="7.09765625" customWidth="1"/>
    <col min="12557" max="12557" width="7.5" customWidth="1"/>
    <col min="12558" max="12558" width="0" hidden="1" customWidth="1"/>
    <col min="12559" max="12559" width="5.8984375" customWidth="1"/>
    <col min="12560" max="12560" width="24.09765625" customWidth="1"/>
    <col min="12790" max="12790" width="3.3984375" customWidth="1"/>
    <col min="12791" max="12791" width="7.59765625" customWidth="1"/>
    <col min="12792" max="12792" width="14" customWidth="1"/>
    <col min="12793" max="12793" width="8.19921875" customWidth="1"/>
    <col min="12794" max="12794" width="8.8984375" customWidth="1"/>
    <col min="12795" max="12796" width="6.5" customWidth="1"/>
    <col min="12797" max="12797" width="5.3984375" customWidth="1"/>
    <col min="12798" max="12798" width="7.5" customWidth="1"/>
    <col min="12799" max="12799" width="12.69921875" customWidth="1"/>
    <col min="12800" max="12800" width="8.59765625" customWidth="1"/>
    <col min="12801" max="12801" width="4.8984375" customWidth="1"/>
    <col min="12802" max="12802" width="0" hidden="1" customWidth="1"/>
    <col min="12803" max="12803" width="4.19921875" customWidth="1"/>
    <col min="12804" max="12804" width="0" hidden="1" customWidth="1"/>
    <col min="12805" max="12805" width="9.3984375" customWidth="1"/>
    <col min="12806" max="12806" width="8.59765625" customWidth="1"/>
    <col min="12807" max="12807" width="0" hidden="1" customWidth="1"/>
    <col min="12808" max="12808" width="9.59765625" customWidth="1"/>
    <col min="12809" max="12809" width="6.3984375" customWidth="1"/>
    <col min="12810" max="12810" width="6.59765625" customWidth="1"/>
    <col min="12811" max="12811" width="6.5" customWidth="1"/>
    <col min="12812" max="12812" width="7.09765625" customWidth="1"/>
    <col min="12813" max="12813" width="7.5" customWidth="1"/>
    <col min="12814" max="12814" width="0" hidden="1" customWidth="1"/>
    <col min="12815" max="12815" width="5.8984375" customWidth="1"/>
    <col min="12816" max="12816" width="24.09765625" customWidth="1"/>
    <col min="13046" max="13046" width="3.3984375" customWidth="1"/>
    <col min="13047" max="13047" width="7.59765625" customWidth="1"/>
    <col min="13048" max="13048" width="14" customWidth="1"/>
    <col min="13049" max="13049" width="8.19921875" customWidth="1"/>
    <col min="13050" max="13050" width="8.8984375" customWidth="1"/>
    <col min="13051" max="13052" width="6.5" customWidth="1"/>
    <col min="13053" max="13053" width="5.3984375" customWidth="1"/>
    <col min="13054" max="13054" width="7.5" customWidth="1"/>
    <col min="13055" max="13055" width="12.69921875" customWidth="1"/>
    <col min="13056" max="13056" width="8.59765625" customWidth="1"/>
    <col min="13057" max="13057" width="4.8984375" customWidth="1"/>
    <col min="13058" max="13058" width="0" hidden="1" customWidth="1"/>
    <col min="13059" max="13059" width="4.19921875" customWidth="1"/>
    <col min="13060" max="13060" width="0" hidden="1" customWidth="1"/>
    <col min="13061" max="13061" width="9.3984375" customWidth="1"/>
    <col min="13062" max="13062" width="8.59765625" customWidth="1"/>
    <col min="13063" max="13063" width="0" hidden="1" customWidth="1"/>
    <col min="13064" max="13064" width="9.59765625" customWidth="1"/>
    <col min="13065" max="13065" width="6.3984375" customWidth="1"/>
    <col min="13066" max="13066" width="6.59765625" customWidth="1"/>
    <col min="13067" max="13067" width="6.5" customWidth="1"/>
    <col min="13068" max="13068" width="7.09765625" customWidth="1"/>
    <col min="13069" max="13069" width="7.5" customWidth="1"/>
    <col min="13070" max="13070" width="0" hidden="1" customWidth="1"/>
    <col min="13071" max="13071" width="5.8984375" customWidth="1"/>
    <col min="13072" max="13072" width="24.09765625" customWidth="1"/>
    <col min="13302" max="13302" width="3.3984375" customWidth="1"/>
    <col min="13303" max="13303" width="7.59765625" customWidth="1"/>
    <col min="13304" max="13304" width="14" customWidth="1"/>
    <col min="13305" max="13305" width="8.19921875" customWidth="1"/>
    <col min="13306" max="13306" width="8.8984375" customWidth="1"/>
    <col min="13307" max="13308" width="6.5" customWidth="1"/>
    <col min="13309" max="13309" width="5.3984375" customWidth="1"/>
    <col min="13310" max="13310" width="7.5" customWidth="1"/>
    <col min="13311" max="13311" width="12.69921875" customWidth="1"/>
    <col min="13312" max="13312" width="8.59765625" customWidth="1"/>
    <col min="13313" max="13313" width="4.8984375" customWidth="1"/>
    <col min="13314" max="13314" width="0" hidden="1" customWidth="1"/>
    <col min="13315" max="13315" width="4.19921875" customWidth="1"/>
    <col min="13316" max="13316" width="0" hidden="1" customWidth="1"/>
    <col min="13317" max="13317" width="9.3984375" customWidth="1"/>
    <col min="13318" max="13318" width="8.59765625" customWidth="1"/>
    <col min="13319" max="13319" width="0" hidden="1" customWidth="1"/>
    <col min="13320" max="13320" width="9.59765625" customWidth="1"/>
    <col min="13321" max="13321" width="6.3984375" customWidth="1"/>
    <col min="13322" max="13322" width="6.59765625" customWidth="1"/>
    <col min="13323" max="13323" width="6.5" customWidth="1"/>
    <col min="13324" max="13324" width="7.09765625" customWidth="1"/>
    <col min="13325" max="13325" width="7.5" customWidth="1"/>
    <col min="13326" max="13326" width="0" hidden="1" customWidth="1"/>
    <col min="13327" max="13327" width="5.8984375" customWidth="1"/>
    <col min="13328" max="13328" width="24.09765625" customWidth="1"/>
    <col min="13558" max="13558" width="3.3984375" customWidth="1"/>
    <col min="13559" max="13559" width="7.59765625" customWidth="1"/>
    <col min="13560" max="13560" width="14" customWidth="1"/>
    <col min="13561" max="13561" width="8.19921875" customWidth="1"/>
    <col min="13562" max="13562" width="8.8984375" customWidth="1"/>
    <col min="13563" max="13564" width="6.5" customWidth="1"/>
    <col min="13565" max="13565" width="5.3984375" customWidth="1"/>
    <col min="13566" max="13566" width="7.5" customWidth="1"/>
    <col min="13567" max="13567" width="12.69921875" customWidth="1"/>
    <col min="13568" max="13568" width="8.59765625" customWidth="1"/>
    <col min="13569" max="13569" width="4.8984375" customWidth="1"/>
    <col min="13570" max="13570" width="0" hidden="1" customWidth="1"/>
    <col min="13571" max="13571" width="4.19921875" customWidth="1"/>
    <col min="13572" max="13572" width="0" hidden="1" customWidth="1"/>
    <col min="13573" max="13573" width="9.3984375" customWidth="1"/>
    <col min="13574" max="13574" width="8.59765625" customWidth="1"/>
    <col min="13575" max="13575" width="0" hidden="1" customWidth="1"/>
    <col min="13576" max="13576" width="9.59765625" customWidth="1"/>
    <col min="13577" max="13577" width="6.3984375" customWidth="1"/>
    <col min="13578" max="13578" width="6.59765625" customWidth="1"/>
    <col min="13579" max="13579" width="6.5" customWidth="1"/>
    <col min="13580" max="13580" width="7.09765625" customWidth="1"/>
    <col min="13581" max="13581" width="7.5" customWidth="1"/>
    <col min="13582" max="13582" width="0" hidden="1" customWidth="1"/>
    <col min="13583" max="13583" width="5.8984375" customWidth="1"/>
    <col min="13584" max="13584" width="24.09765625" customWidth="1"/>
    <col min="13814" max="13814" width="3.3984375" customWidth="1"/>
    <col min="13815" max="13815" width="7.59765625" customWidth="1"/>
    <col min="13816" max="13816" width="14" customWidth="1"/>
    <col min="13817" max="13817" width="8.19921875" customWidth="1"/>
    <col min="13818" max="13818" width="8.8984375" customWidth="1"/>
    <col min="13819" max="13820" width="6.5" customWidth="1"/>
    <col min="13821" max="13821" width="5.3984375" customWidth="1"/>
    <col min="13822" max="13822" width="7.5" customWidth="1"/>
    <col min="13823" max="13823" width="12.69921875" customWidth="1"/>
    <col min="13824" max="13824" width="8.59765625" customWidth="1"/>
    <col min="13825" max="13825" width="4.8984375" customWidth="1"/>
    <col min="13826" max="13826" width="0" hidden="1" customWidth="1"/>
    <col min="13827" max="13827" width="4.19921875" customWidth="1"/>
    <col min="13828" max="13828" width="0" hidden="1" customWidth="1"/>
    <col min="13829" max="13829" width="9.3984375" customWidth="1"/>
    <col min="13830" max="13830" width="8.59765625" customWidth="1"/>
    <col min="13831" max="13831" width="0" hidden="1" customWidth="1"/>
    <col min="13832" max="13832" width="9.59765625" customWidth="1"/>
    <col min="13833" max="13833" width="6.3984375" customWidth="1"/>
    <col min="13834" max="13834" width="6.59765625" customWidth="1"/>
    <col min="13835" max="13835" width="6.5" customWidth="1"/>
    <col min="13836" max="13836" width="7.09765625" customWidth="1"/>
    <col min="13837" max="13837" width="7.5" customWidth="1"/>
    <col min="13838" max="13838" width="0" hidden="1" customWidth="1"/>
    <col min="13839" max="13839" width="5.8984375" customWidth="1"/>
    <col min="13840" max="13840" width="24.09765625" customWidth="1"/>
    <col min="14070" max="14070" width="3.3984375" customWidth="1"/>
    <col min="14071" max="14071" width="7.59765625" customWidth="1"/>
    <col min="14072" max="14072" width="14" customWidth="1"/>
    <col min="14073" max="14073" width="8.19921875" customWidth="1"/>
    <col min="14074" max="14074" width="8.8984375" customWidth="1"/>
    <col min="14075" max="14076" width="6.5" customWidth="1"/>
    <col min="14077" max="14077" width="5.3984375" customWidth="1"/>
    <col min="14078" max="14078" width="7.5" customWidth="1"/>
    <col min="14079" max="14079" width="12.69921875" customWidth="1"/>
    <col min="14080" max="14080" width="8.59765625" customWidth="1"/>
    <col min="14081" max="14081" width="4.8984375" customWidth="1"/>
    <col min="14082" max="14082" width="0" hidden="1" customWidth="1"/>
    <col min="14083" max="14083" width="4.19921875" customWidth="1"/>
    <col min="14084" max="14084" width="0" hidden="1" customWidth="1"/>
    <col min="14085" max="14085" width="9.3984375" customWidth="1"/>
    <col min="14086" max="14086" width="8.59765625" customWidth="1"/>
    <col min="14087" max="14087" width="0" hidden="1" customWidth="1"/>
    <col min="14088" max="14088" width="9.59765625" customWidth="1"/>
    <col min="14089" max="14089" width="6.3984375" customWidth="1"/>
    <col min="14090" max="14090" width="6.59765625" customWidth="1"/>
    <col min="14091" max="14091" width="6.5" customWidth="1"/>
    <col min="14092" max="14092" width="7.09765625" customWidth="1"/>
    <col min="14093" max="14093" width="7.5" customWidth="1"/>
    <col min="14094" max="14094" width="0" hidden="1" customWidth="1"/>
    <col min="14095" max="14095" width="5.8984375" customWidth="1"/>
    <col min="14096" max="14096" width="24.09765625" customWidth="1"/>
    <col min="14326" max="14326" width="3.3984375" customWidth="1"/>
    <col min="14327" max="14327" width="7.59765625" customWidth="1"/>
    <col min="14328" max="14328" width="14" customWidth="1"/>
    <col min="14329" max="14329" width="8.19921875" customWidth="1"/>
    <col min="14330" max="14330" width="8.8984375" customWidth="1"/>
    <col min="14331" max="14332" width="6.5" customWidth="1"/>
    <col min="14333" max="14333" width="5.3984375" customWidth="1"/>
    <col min="14334" max="14334" width="7.5" customWidth="1"/>
    <col min="14335" max="14335" width="12.69921875" customWidth="1"/>
    <col min="14336" max="14336" width="8.59765625" customWidth="1"/>
    <col min="14337" max="14337" width="4.8984375" customWidth="1"/>
    <col min="14338" max="14338" width="0" hidden="1" customWidth="1"/>
    <col min="14339" max="14339" width="4.19921875" customWidth="1"/>
    <col min="14340" max="14340" width="0" hidden="1" customWidth="1"/>
    <col min="14341" max="14341" width="9.3984375" customWidth="1"/>
    <col min="14342" max="14342" width="8.59765625" customWidth="1"/>
    <col min="14343" max="14343" width="0" hidden="1" customWidth="1"/>
    <col min="14344" max="14344" width="9.59765625" customWidth="1"/>
    <col min="14345" max="14345" width="6.3984375" customWidth="1"/>
    <col min="14346" max="14346" width="6.59765625" customWidth="1"/>
    <col min="14347" max="14347" width="6.5" customWidth="1"/>
    <col min="14348" max="14348" width="7.09765625" customWidth="1"/>
    <col min="14349" max="14349" width="7.5" customWidth="1"/>
    <col min="14350" max="14350" width="0" hidden="1" customWidth="1"/>
    <col min="14351" max="14351" width="5.8984375" customWidth="1"/>
    <col min="14352" max="14352" width="24.09765625" customWidth="1"/>
    <col min="14582" max="14582" width="3.3984375" customWidth="1"/>
    <col min="14583" max="14583" width="7.59765625" customWidth="1"/>
    <col min="14584" max="14584" width="14" customWidth="1"/>
    <col min="14585" max="14585" width="8.19921875" customWidth="1"/>
    <col min="14586" max="14586" width="8.8984375" customWidth="1"/>
    <col min="14587" max="14588" width="6.5" customWidth="1"/>
    <col min="14589" max="14589" width="5.3984375" customWidth="1"/>
    <col min="14590" max="14590" width="7.5" customWidth="1"/>
    <col min="14591" max="14591" width="12.69921875" customWidth="1"/>
    <col min="14592" max="14592" width="8.59765625" customWidth="1"/>
    <col min="14593" max="14593" width="4.8984375" customWidth="1"/>
    <col min="14594" max="14594" width="0" hidden="1" customWidth="1"/>
    <col min="14595" max="14595" width="4.19921875" customWidth="1"/>
    <col min="14596" max="14596" width="0" hidden="1" customWidth="1"/>
    <col min="14597" max="14597" width="9.3984375" customWidth="1"/>
    <col min="14598" max="14598" width="8.59765625" customWidth="1"/>
    <col min="14599" max="14599" width="0" hidden="1" customWidth="1"/>
    <col min="14600" max="14600" width="9.59765625" customWidth="1"/>
    <col min="14601" max="14601" width="6.3984375" customWidth="1"/>
    <col min="14602" max="14602" width="6.59765625" customWidth="1"/>
    <col min="14603" max="14603" width="6.5" customWidth="1"/>
    <col min="14604" max="14604" width="7.09765625" customWidth="1"/>
    <col min="14605" max="14605" width="7.5" customWidth="1"/>
    <col min="14606" max="14606" width="0" hidden="1" customWidth="1"/>
    <col min="14607" max="14607" width="5.8984375" customWidth="1"/>
    <col min="14608" max="14608" width="24.09765625" customWidth="1"/>
    <col min="14838" max="14838" width="3.3984375" customWidth="1"/>
    <col min="14839" max="14839" width="7.59765625" customWidth="1"/>
    <col min="14840" max="14840" width="14" customWidth="1"/>
    <col min="14841" max="14841" width="8.19921875" customWidth="1"/>
    <col min="14842" max="14842" width="8.8984375" customWidth="1"/>
    <col min="14843" max="14844" width="6.5" customWidth="1"/>
    <col min="14845" max="14845" width="5.3984375" customWidth="1"/>
    <col min="14846" max="14846" width="7.5" customWidth="1"/>
    <col min="14847" max="14847" width="12.69921875" customWidth="1"/>
    <col min="14848" max="14848" width="8.59765625" customWidth="1"/>
    <col min="14849" max="14849" width="4.8984375" customWidth="1"/>
    <col min="14850" max="14850" width="0" hidden="1" customWidth="1"/>
    <col min="14851" max="14851" width="4.19921875" customWidth="1"/>
    <col min="14852" max="14852" width="0" hidden="1" customWidth="1"/>
    <col min="14853" max="14853" width="9.3984375" customWidth="1"/>
    <col min="14854" max="14854" width="8.59765625" customWidth="1"/>
    <col min="14855" max="14855" width="0" hidden="1" customWidth="1"/>
    <col min="14856" max="14856" width="9.59765625" customWidth="1"/>
    <col min="14857" max="14857" width="6.3984375" customWidth="1"/>
    <col min="14858" max="14858" width="6.59765625" customWidth="1"/>
    <col min="14859" max="14859" width="6.5" customWidth="1"/>
    <col min="14860" max="14860" width="7.09765625" customWidth="1"/>
    <col min="14861" max="14861" width="7.5" customWidth="1"/>
    <col min="14862" max="14862" width="0" hidden="1" customWidth="1"/>
    <col min="14863" max="14863" width="5.8984375" customWidth="1"/>
    <col min="14864" max="14864" width="24.09765625" customWidth="1"/>
    <col min="15094" max="15094" width="3.3984375" customWidth="1"/>
    <col min="15095" max="15095" width="7.59765625" customWidth="1"/>
    <col min="15096" max="15096" width="14" customWidth="1"/>
    <col min="15097" max="15097" width="8.19921875" customWidth="1"/>
    <col min="15098" max="15098" width="8.8984375" customWidth="1"/>
    <col min="15099" max="15100" width="6.5" customWidth="1"/>
    <col min="15101" max="15101" width="5.3984375" customWidth="1"/>
    <col min="15102" max="15102" width="7.5" customWidth="1"/>
    <col min="15103" max="15103" width="12.69921875" customWidth="1"/>
    <col min="15104" max="15104" width="8.59765625" customWidth="1"/>
    <col min="15105" max="15105" width="4.8984375" customWidth="1"/>
    <col min="15106" max="15106" width="0" hidden="1" customWidth="1"/>
    <col min="15107" max="15107" width="4.19921875" customWidth="1"/>
    <col min="15108" max="15108" width="0" hidden="1" customWidth="1"/>
    <col min="15109" max="15109" width="9.3984375" customWidth="1"/>
    <col min="15110" max="15110" width="8.59765625" customWidth="1"/>
    <col min="15111" max="15111" width="0" hidden="1" customWidth="1"/>
    <col min="15112" max="15112" width="9.59765625" customWidth="1"/>
    <col min="15113" max="15113" width="6.3984375" customWidth="1"/>
    <col min="15114" max="15114" width="6.59765625" customWidth="1"/>
    <col min="15115" max="15115" width="6.5" customWidth="1"/>
    <col min="15116" max="15116" width="7.09765625" customWidth="1"/>
    <col min="15117" max="15117" width="7.5" customWidth="1"/>
    <col min="15118" max="15118" width="0" hidden="1" customWidth="1"/>
    <col min="15119" max="15119" width="5.8984375" customWidth="1"/>
    <col min="15120" max="15120" width="24.09765625" customWidth="1"/>
    <col min="15350" max="15350" width="3.3984375" customWidth="1"/>
    <col min="15351" max="15351" width="7.59765625" customWidth="1"/>
    <col min="15352" max="15352" width="14" customWidth="1"/>
    <col min="15353" max="15353" width="8.19921875" customWidth="1"/>
    <col min="15354" max="15354" width="8.8984375" customWidth="1"/>
    <col min="15355" max="15356" width="6.5" customWidth="1"/>
    <col min="15357" max="15357" width="5.3984375" customWidth="1"/>
    <col min="15358" max="15358" width="7.5" customWidth="1"/>
    <col min="15359" max="15359" width="12.69921875" customWidth="1"/>
    <col min="15360" max="15360" width="8.59765625" customWidth="1"/>
    <col min="15361" max="15361" width="4.8984375" customWidth="1"/>
    <col min="15362" max="15362" width="0" hidden="1" customWidth="1"/>
    <col min="15363" max="15363" width="4.19921875" customWidth="1"/>
    <col min="15364" max="15364" width="0" hidden="1" customWidth="1"/>
    <col min="15365" max="15365" width="9.3984375" customWidth="1"/>
    <col min="15366" max="15366" width="8.59765625" customWidth="1"/>
    <col min="15367" max="15367" width="0" hidden="1" customWidth="1"/>
    <col min="15368" max="15368" width="9.59765625" customWidth="1"/>
    <col min="15369" max="15369" width="6.3984375" customWidth="1"/>
    <col min="15370" max="15370" width="6.59765625" customWidth="1"/>
    <col min="15371" max="15371" width="6.5" customWidth="1"/>
    <col min="15372" max="15372" width="7.09765625" customWidth="1"/>
    <col min="15373" max="15373" width="7.5" customWidth="1"/>
    <col min="15374" max="15374" width="0" hidden="1" customWidth="1"/>
    <col min="15375" max="15375" width="5.8984375" customWidth="1"/>
    <col min="15376" max="15376" width="24.09765625" customWidth="1"/>
    <col min="15606" max="15606" width="3.3984375" customWidth="1"/>
    <col min="15607" max="15607" width="7.59765625" customWidth="1"/>
    <col min="15608" max="15608" width="14" customWidth="1"/>
    <col min="15609" max="15609" width="8.19921875" customWidth="1"/>
    <col min="15610" max="15610" width="8.8984375" customWidth="1"/>
    <col min="15611" max="15612" width="6.5" customWidth="1"/>
    <col min="15613" max="15613" width="5.3984375" customWidth="1"/>
    <col min="15614" max="15614" width="7.5" customWidth="1"/>
    <col min="15615" max="15615" width="12.69921875" customWidth="1"/>
    <col min="15616" max="15616" width="8.59765625" customWidth="1"/>
    <col min="15617" max="15617" width="4.8984375" customWidth="1"/>
    <col min="15618" max="15618" width="0" hidden="1" customWidth="1"/>
    <col min="15619" max="15619" width="4.19921875" customWidth="1"/>
    <col min="15620" max="15620" width="0" hidden="1" customWidth="1"/>
    <col min="15621" max="15621" width="9.3984375" customWidth="1"/>
    <col min="15622" max="15622" width="8.59765625" customWidth="1"/>
    <col min="15623" max="15623" width="0" hidden="1" customWidth="1"/>
    <col min="15624" max="15624" width="9.59765625" customWidth="1"/>
    <col min="15625" max="15625" width="6.3984375" customWidth="1"/>
    <col min="15626" max="15626" width="6.59765625" customWidth="1"/>
    <col min="15627" max="15627" width="6.5" customWidth="1"/>
    <col min="15628" max="15628" width="7.09765625" customWidth="1"/>
    <col min="15629" max="15629" width="7.5" customWidth="1"/>
    <col min="15630" max="15630" width="0" hidden="1" customWidth="1"/>
    <col min="15631" max="15631" width="5.8984375" customWidth="1"/>
    <col min="15632" max="15632" width="24.09765625" customWidth="1"/>
    <col min="15862" max="15862" width="3.3984375" customWidth="1"/>
    <col min="15863" max="15863" width="7.59765625" customWidth="1"/>
    <col min="15864" max="15864" width="14" customWidth="1"/>
    <col min="15865" max="15865" width="8.19921875" customWidth="1"/>
    <col min="15866" max="15866" width="8.8984375" customWidth="1"/>
    <col min="15867" max="15868" width="6.5" customWidth="1"/>
    <col min="15869" max="15869" width="5.3984375" customWidth="1"/>
    <col min="15870" max="15870" width="7.5" customWidth="1"/>
    <col min="15871" max="15871" width="12.69921875" customWidth="1"/>
    <col min="15872" max="15872" width="8.59765625" customWidth="1"/>
    <col min="15873" max="15873" width="4.8984375" customWidth="1"/>
    <col min="15874" max="15874" width="0" hidden="1" customWidth="1"/>
    <col min="15875" max="15875" width="4.19921875" customWidth="1"/>
    <col min="15876" max="15876" width="0" hidden="1" customWidth="1"/>
    <col min="15877" max="15877" width="9.3984375" customWidth="1"/>
    <col min="15878" max="15878" width="8.59765625" customWidth="1"/>
    <col min="15879" max="15879" width="0" hidden="1" customWidth="1"/>
    <col min="15880" max="15880" width="9.59765625" customWidth="1"/>
    <col min="15881" max="15881" width="6.3984375" customWidth="1"/>
    <col min="15882" max="15882" width="6.59765625" customWidth="1"/>
    <col min="15883" max="15883" width="6.5" customWidth="1"/>
    <col min="15884" max="15884" width="7.09765625" customWidth="1"/>
    <col min="15885" max="15885" width="7.5" customWidth="1"/>
    <col min="15886" max="15886" width="0" hidden="1" customWidth="1"/>
    <col min="15887" max="15887" width="5.8984375" customWidth="1"/>
    <col min="15888" max="15888" width="24.09765625" customWidth="1"/>
    <col min="16118" max="16118" width="3.3984375" customWidth="1"/>
    <col min="16119" max="16119" width="7.59765625" customWidth="1"/>
    <col min="16120" max="16120" width="14" customWidth="1"/>
    <col min="16121" max="16121" width="8.19921875" customWidth="1"/>
    <col min="16122" max="16122" width="8.8984375" customWidth="1"/>
    <col min="16123" max="16124" width="6.5" customWidth="1"/>
    <col min="16125" max="16125" width="5.3984375" customWidth="1"/>
    <col min="16126" max="16126" width="7.5" customWidth="1"/>
    <col min="16127" max="16127" width="12.69921875" customWidth="1"/>
    <col min="16128" max="16128" width="8.59765625" customWidth="1"/>
    <col min="16129" max="16129" width="4.8984375" customWidth="1"/>
    <col min="16130" max="16130" width="0" hidden="1" customWidth="1"/>
    <col min="16131" max="16131" width="4.19921875" customWidth="1"/>
    <col min="16132" max="16132" width="0" hidden="1" customWidth="1"/>
    <col min="16133" max="16133" width="9.3984375" customWidth="1"/>
    <col min="16134" max="16134" width="8.59765625" customWidth="1"/>
    <col min="16135" max="16135" width="0" hidden="1" customWidth="1"/>
    <col min="16136" max="16136" width="9.59765625" customWidth="1"/>
    <col min="16137" max="16137" width="6.3984375" customWidth="1"/>
    <col min="16138" max="16138" width="6.59765625" customWidth="1"/>
    <col min="16139" max="16139" width="6.5" customWidth="1"/>
    <col min="16140" max="16140" width="7.09765625" customWidth="1"/>
    <col min="16141" max="16141" width="7.5" customWidth="1"/>
    <col min="16142" max="16142" width="0" hidden="1" customWidth="1"/>
    <col min="16143" max="16143" width="5.8984375" customWidth="1"/>
    <col min="16144" max="16144" width="24.09765625" customWidth="1"/>
  </cols>
  <sheetData>
    <row r="1" spans="1:17" s="1" customFormat="1" ht="24.9" hidden="1" customHeight="1" outlineLevel="1">
      <c r="A1" s="127" t="s">
        <v>320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s="1" customFormat="1" ht="20.100000000000001" hidden="1" customHeight="1" outlineLevel="1" thickBot="1">
      <c r="A2" s="16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"/>
    </row>
    <row r="3" spans="1:17" s="1" customFormat="1" ht="20.100000000000001" hidden="1" customHeight="1" outlineLevel="1" thickBot="1">
      <c r="A3" s="16" t="s">
        <v>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"/>
    </row>
    <row r="4" spans="1:17" ht="20.100000000000001" customHeight="1" collapsed="1" thickBot="1">
      <c r="A4" s="3" t="s">
        <v>0</v>
      </c>
      <c r="B4" s="3" t="s">
        <v>303</v>
      </c>
      <c r="C4" s="3" t="s">
        <v>303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7" ht="15" customHeight="1">
      <c r="A5" s="131" t="s">
        <v>1</v>
      </c>
      <c r="B5" s="123" t="s">
        <v>14</v>
      </c>
      <c r="C5" s="123" t="s">
        <v>2</v>
      </c>
      <c r="D5" s="122" t="s">
        <v>17</v>
      </c>
      <c r="E5" s="122"/>
      <c r="F5" s="122"/>
      <c r="G5" s="122"/>
      <c r="H5" s="122"/>
      <c r="I5" s="123" t="s">
        <v>5</v>
      </c>
      <c r="J5" s="43"/>
      <c r="K5" s="43"/>
      <c r="L5" s="123" t="s">
        <v>6</v>
      </c>
      <c r="M5" s="123" t="s">
        <v>20</v>
      </c>
      <c r="N5" s="122" t="s">
        <v>7</v>
      </c>
      <c r="O5" s="123" t="s">
        <v>611</v>
      </c>
      <c r="P5" s="123" t="s">
        <v>612</v>
      </c>
      <c r="Q5" s="128" t="s">
        <v>8</v>
      </c>
    </row>
    <row r="6" spans="1:17" ht="15" customHeight="1">
      <c r="A6" s="132"/>
      <c r="B6" s="124"/>
      <c r="C6" s="124"/>
      <c r="D6" s="126" t="s">
        <v>15</v>
      </c>
      <c r="E6" s="126" t="s">
        <v>16</v>
      </c>
      <c r="F6" s="126" t="s">
        <v>10</v>
      </c>
      <c r="G6" s="126" t="s">
        <v>3</v>
      </c>
      <c r="H6" s="126" t="s">
        <v>4</v>
      </c>
      <c r="I6" s="124"/>
      <c r="J6" s="48" t="s">
        <v>351</v>
      </c>
      <c r="K6" s="48" t="s">
        <v>352</v>
      </c>
      <c r="L6" s="124"/>
      <c r="M6" s="124"/>
      <c r="N6" s="126"/>
      <c r="O6" s="124"/>
      <c r="P6" s="124"/>
      <c r="Q6" s="129"/>
    </row>
    <row r="7" spans="1:17" ht="21" customHeight="1">
      <c r="A7" s="133"/>
      <c r="B7" s="125"/>
      <c r="C7" s="125"/>
      <c r="D7" s="126"/>
      <c r="E7" s="126"/>
      <c r="F7" s="126"/>
      <c r="G7" s="126"/>
      <c r="H7" s="126"/>
      <c r="I7" s="125"/>
      <c r="J7" s="5"/>
      <c r="K7" s="5"/>
      <c r="L7" s="125"/>
      <c r="M7" s="125"/>
      <c r="N7" s="15" t="s">
        <v>18</v>
      </c>
      <c r="O7" s="125"/>
      <c r="P7" s="125"/>
      <c r="Q7" s="130"/>
    </row>
    <row r="8" spans="1:17" ht="19.2" outlineLevel="1">
      <c r="A8" s="23">
        <v>1</v>
      </c>
      <c r="B8" s="6" t="s">
        <v>23</v>
      </c>
      <c r="C8" s="29" t="s">
        <v>11</v>
      </c>
      <c r="D8" s="6" t="s">
        <v>24</v>
      </c>
      <c r="E8" s="6"/>
      <c r="F8" s="6"/>
      <c r="G8" s="7">
        <v>97220</v>
      </c>
      <c r="H8" s="6" t="s">
        <v>26</v>
      </c>
      <c r="I8" s="18" t="s">
        <v>73</v>
      </c>
      <c r="J8" s="47" t="s">
        <v>349</v>
      </c>
      <c r="K8" s="47" t="s">
        <v>350</v>
      </c>
      <c r="L8" s="8">
        <v>13350936</v>
      </c>
      <c r="M8" s="19" t="s">
        <v>75</v>
      </c>
      <c r="N8" s="6">
        <v>2</v>
      </c>
      <c r="O8" s="57">
        <v>1300</v>
      </c>
      <c r="P8" s="9">
        <f>O8</f>
        <v>1300</v>
      </c>
      <c r="Q8" s="10" t="s">
        <v>12</v>
      </c>
    </row>
    <row r="9" spans="1:17" ht="19.2" outlineLevel="1">
      <c r="A9" s="23">
        <f t="shared" ref="A9:A51" si="0">A8+1</f>
        <v>2</v>
      </c>
      <c r="B9" s="6" t="s">
        <v>23</v>
      </c>
      <c r="C9" s="29" t="s">
        <v>11</v>
      </c>
      <c r="D9" s="6" t="s">
        <v>24</v>
      </c>
      <c r="E9" s="6"/>
      <c r="F9" s="6"/>
      <c r="G9" s="7">
        <v>97220</v>
      </c>
      <c r="H9" s="6" t="s">
        <v>26</v>
      </c>
      <c r="I9" s="18" t="s">
        <v>76</v>
      </c>
      <c r="J9" s="47" t="s">
        <v>353</v>
      </c>
      <c r="K9" s="47" t="s">
        <v>354</v>
      </c>
      <c r="L9" s="8">
        <v>83183598</v>
      </c>
      <c r="M9" s="19" t="s">
        <v>75</v>
      </c>
      <c r="N9" s="6">
        <v>2</v>
      </c>
      <c r="O9" s="59">
        <v>800</v>
      </c>
      <c r="P9" s="9">
        <f t="shared" ref="P9:P65" si="1">O9</f>
        <v>800</v>
      </c>
      <c r="Q9" s="10" t="s">
        <v>12</v>
      </c>
    </row>
    <row r="10" spans="1:17" ht="19.2" outlineLevel="1">
      <c r="A10" s="23">
        <f t="shared" si="0"/>
        <v>3</v>
      </c>
      <c r="B10" s="6" t="s">
        <v>23</v>
      </c>
      <c r="C10" s="29" t="s">
        <v>11</v>
      </c>
      <c r="D10" s="6" t="s">
        <v>25</v>
      </c>
      <c r="E10" s="6"/>
      <c r="F10" s="6">
        <v>49</v>
      </c>
      <c r="G10" s="7">
        <v>97220</v>
      </c>
      <c r="H10" s="6" t="s">
        <v>26</v>
      </c>
      <c r="I10" s="18" t="s">
        <v>77</v>
      </c>
      <c r="J10" s="47" t="s">
        <v>355</v>
      </c>
      <c r="K10" s="47" t="s">
        <v>356</v>
      </c>
      <c r="L10" s="8" t="s">
        <v>78</v>
      </c>
      <c r="M10" s="20" t="s">
        <v>75</v>
      </c>
      <c r="N10" s="6">
        <v>2</v>
      </c>
      <c r="O10" s="57">
        <v>2000</v>
      </c>
      <c r="P10" s="9">
        <f t="shared" si="1"/>
        <v>2000</v>
      </c>
      <c r="Q10" s="10" t="s">
        <v>12</v>
      </c>
    </row>
    <row r="11" spans="1:17" ht="19.2" outlineLevel="1">
      <c r="A11" s="23">
        <f t="shared" si="0"/>
        <v>4</v>
      </c>
      <c r="B11" s="6" t="s">
        <v>23</v>
      </c>
      <c r="C11" s="29" t="s">
        <v>11</v>
      </c>
      <c r="D11" s="6" t="s">
        <v>26</v>
      </c>
      <c r="E11" s="6" t="s">
        <v>27</v>
      </c>
      <c r="F11" s="6"/>
      <c r="G11" s="7">
        <v>97220</v>
      </c>
      <c r="H11" s="6" t="s">
        <v>26</v>
      </c>
      <c r="I11" s="18" t="s">
        <v>79</v>
      </c>
      <c r="J11" s="47" t="s">
        <v>357</v>
      </c>
      <c r="K11" s="47" t="s">
        <v>358</v>
      </c>
      <c r="L11" s="8" t="s">
        <v>80</v>
      </c>
      <c r="M11" s="19" t="s">
        <v>81</v>
      </c>
      <c r="N11" s="6">
        <v>3</v>
      </c>
      <c r="O11" s="57">
        <v>1250</v>
      </c>
      <c r="P11" s="9">
        <f t="shared" si="1"/>
        <v>1250</v>
      </c>
      <c r="Q11" s="10" t="s">
        <v>12</v>
      </c>
    </row>
    <row r="12" spans="1:17" ht="19.2" outlineLevel="1">
      <c r="A12" s="23">
        <f t="shared" si="0"/>
        <v>5</v>
      </c>
      <c r="B12" s="6" t="s">
        <v>23</v>
      </c>
      <c r="C12" s="29" t="s">
        <v>11</v>
      </c>
      <c r="D12" s="6" t="s">
        <v>26</v>
      </c>
      <c r="E12" s="6" t="s">
        <v>28</v>
      </c>
      <c r="F12" s="6">
        <v>20</v>
      </c>
      <c r="G12" s="7">
        <v>97220</v>
      </c>
      <c r="H12" s="6" t="s">
        <v>26</v>
      </c>
      <c r="I12" s="18" t="s">
        <v>82</v>
      </c>
      <c r="J12" s="47" t="s">
        <v>359</v>
      </c>
      <c r="K12" s="47" t="s">
        <v>360</v>
      </c>
      <c r="L12" s="8" t="s">
        <v>83</v>
      </c>
      <c r="M12" s="19" t="s">
        <v>75</v>
      </c>
      <c r="N12" s="49">
        <v>1</v>
      </c>
      <c r="O12" s="57">
        <v>1200</v>
      </c>
      <c r="P12" s="9">
        <f t="shared" si="1"/>
        <v>1200</v>
      </c>
      <c r="Q12" s="10" t="s">
        <v>12</v>
      </c>
    </row>
    <row r="13" spans="1:17" ht="19.2" outlineLevel="1">
      <c r="A13" s="23">
        <f t="shared" si="0"/>
        <v>6</v>
      </c>
      <c r="B13" s="6" t="s">
        <v>23</v>
      </c>
      <c r="C13" s="29" t="s">
        <v>11</v>
      </c>
      <c r="D13" s="6" t="s">
        <v>26</v>
      </c>
      <c r="E13" s="6" t="s">
        <v>29</v>
      </c>
      <c r="F13" s="6">
        <v>15</v>
      </c>
      <c r="G13" s="7">
        <v>97220</v>
      </c>
      <c r="H13" s="6" t="s">
        <v>26</v>
      </c>
      <c r="I13" s="18" t="s">
        <v>84</v>
      </c>
      <c r="J13" s="47" t="s">
        <v>361</v>
      </c>
      <c r="K13" s="47" t="s">
        <v>362</v>
      </c>
      <c r="L13" s="8" t="s">
        <v>85</v>
      </c>
      <c r="M13" s="19" t="s">
        <v>75</v>
      </c>
      <c r="N13" s="6">
        <v>2</v>
      </c>
      <c r="O13" s="58">
        <v>1800</v>
      </c>
      <c r="P13" s="9">
        <f t="shared" si="1"/>
        <v>1800</v>
      </c>
      <c r="Q13" s="10" t="s">
        <v>12</v>
      </c>
    </row>
    <row r="14" spans="1:17" ht="19.2" outlineLevel="1">
      <c r="A14" s="23">
        <f t="shared" si="0"/>
        <v>7</v>
      </c>
      <c r="B14" s="6" t="s">
        <v>23</v>
      </c>
      <c r="C14" s="29" t="s">
        <v>11</v>
      </c>
      <c r="D14" s="6" t="s">
        <v>30</v>
      </c>
      <c r="E14" s="6"/>
      <c r="F14" s="6">
        <v>44</v>
      </c>
      <c r="G14" s="7">
        <v>97220</v>
      </c>
      <c r="H14" s="6" t="s">
        <v>26</v>
      </c>
      <c r="I14" s="18" t="s">
        <v>86</v>
      </c>
      <c r="J14" s="47" t="s">
        <v>363</v>
      </c>
      <c r="K14" s="47" t="s">
        <v>364</v>
      </c>
      <c r="L14" s="8" t="s">
        <v>87</v>
      </c>
      <c r="M14" s="19" t="s">
        <v>75</v>
      </c>
      <c r="N14" s="6">
        <v>1</v>
      </c>
      <c r="O14" s="57">
        <v>900</v>
      </c>
      <c r="P14" s="9">
        <f t="shared" si="1"/>
        <v>900</v>
      </c>
      <c r="Q14" s="10" t="s">
        <v>12</v>
      </c>
    </row>
    <row r="15" spans="1:17" ht="19.2" outlineLevel="1">
      <c r="A15" s="23">
        <f t="shared" si="0"/>
        <v>8</v>
      </c>
      <c r="B15" s="6" t="s">
        <v>23</v>
      </c>
      <c r="C15" s="29" t="s">
        <v>11</v>
      </c>
      <c r="D15" s="6" t="s">
        <v>31</v>
      </c>
      <c r="E15" s="6"/>
      <c r="F15" s="6"/>
      <c r="G15" s="7">
        <v>97220</v>
      </c>
      <c r="H15" s="6" t="s">
        <v>26</v>
      </c>
      <c r="I15" s="18" t="s">
        <v>88</v>
      </c>
      <c r="J15" s="47" t="s">
        <v>365</v>
      </c>
      <c r="K15" s="47" t="s">
        <v>366</v>
      </c>
      <c r="L15" s="8" t="s">
        <v>89</v>
      </c>
      <c r="M15" s="19" t="s">
        <v>75</v>
      </c>
      <c r="N15" s="49">
        <v>2</v>
      </c>
      <c r="O15" s="57">
        <v>2250</v>
      </c>
      <c r="P15" s="9">
        <f t="shared" si="1"/>
        <v>2250</v>
      </c>
      <c r="Q15" s="10" t="s">
        <v>12</v>
      </c>
    </row>
    <row r="16" spans="1:17" ht="19.2" outlineLevel="1">
      <c r="A16" s="23">
        <f t="shared" si="0"/>
        <v>9</v>
      </c>
      <c r="B16" s="6" t="s">
        <v>23</v>
      </c>
      <c r="C16" s="29" t="s">
        <v>11</v>
      </c>
      <c r="D16" s="6" t="s">
        <v>32</v>
      </c>
      <c r="E16" s="6"/>
      <c r="F16" s="6">
        <v>1</v>
      </c>
      <c r="G16" s="7">
        <v>97220</v>
      </c>
      <c r="H16" s="6" t="s">
        <v>26</v>
      </c>
      <c r="I16" s="18" t="s">
        <v>90</v>
      </c>
      <c r="J16" s="47" t="s">
        <v>367</v>
      </c>
      <c r="K16" s="47" t="s">
        <v>368</v>
      </c>
      <c r="L16" s="8" t="s">
        <v>91</v>
      </c>
      <c r="M16" s="19" t="s">
        <v>75</v>
      </c>
      <c r="N16" s="6">
        <v>2</v>
      </c>
      <c r="O16" s="57">
        <v>1200</v>
      </c>
      <c r="P16" s="9">
        <f t="shared" si="1"/>
        <v>1200</v>
      </c>
      <c r="Q16" s="10" t="s">
        <v>12</v>
      </c>
    </row>
    <row r="17" spans="1:17" ht="19.2" outlineLevel="1">
      <c r="A17" s="23">
        <f t="shared" si="0"/>
        <v>10</v>
      </c>
      <c r="B17" s="6" t="s">
        <v>23</v>
      </c>
      <c r="C17" s="29" t="s">
        <v>11</v>
      </c>
      <c r="D17" s="6" t="s">
        <v>33</v>
      </c>
      <c r="E17" s="6"/>
      <c r="F17" s="6" t="s">
        <v>34</v>
      </c>
      <c r="G17" s="7">
        <v>97220</v>
      </c>
      <c r="H17" s="6" t="s">
        <v>26</v>
      </c>
      <c r="I17" s="18" t="s">
        <v>92</v>
      </c>
      <c r="J17" s="47" t="s">
        <v>369</v>
      </c>
      <c r="K17" s="47" t="s">
        <v>370</v>
      </c>
      <c r="L17" s="8" t="s">
        <v>93</v>
      </c>
      <c r="M17" s="19" t="s">
        <v>75</v>
      </c>
      <c r="N17" s="6">
        <v>1</v>
      </c>
      <c r="O17" s="57">
        <v>1000</v>
      </c>
      <c r="P17" s="9">
        <f t="shared" si="1"/>
        <v>1000</v>
      </c>
      <c r="Q17" s="10" t="s">
        <v>12</v>
      </c>
    </row>
    <row r="18" spans="1:17" ht="19.2" outlineLevel="1">
      <c r="A18" s="23">
        <f t="shared" si="0"/>
        <v>11</v>
      </c>
      <c r="B18" s="6" t="s">
        <v>23</v>
      </c>
      <c r="C18" s="29" t="s">
        <v>11</v>
      </c>
      <c r="D18" s="6" t="s">
        <v>35</v>
      </c>
      <c r="E18" s="6" t="s">
        <v>36</v>
      </c>
      <c r="F18" s="6" t="s">
        <v>37</v>
      </c>
      <c r="G18" s="7">
        <v>97220</v>
      </c>
      <c r="H18" s="6" t="s">
        <v>26</v>
      </c>
      <c r="I18" s="18" t="s">
        <v>94</v>
      </c>
      <c r="J18" s="47" t="s">
        <v>371</v>
      </c>
      <c r="K18" s="47" t="s">
        <v>372</v>
      </c>
      <c r="L18" s="8" t="s">
        <v>95</v>
      </c>
      <c r="M18" s="19" t="s">
        <v>75</v>
      </c>
      <c r="N18" s="6">
        <v>1</v>
      </c>
      <c r="O18" s="59">
        <v>800</v>
      </c>
      <c r="P18" s="9">
        <f t="shared" si="1"/>
        <v>800</v>
      </c>
      <c r="Q18" s="10" t="s">
        <v>12</v>
      </c>
    </row>
    <row r="19" spans="1:17" ht="19.2" outlineLevel="1">
      <c r="A19" s="23">
        <f t="shared" si="0"/>
        <v>12</v>
      </c>
      <c r="B19" s="6" t="s">
        <v>23</v>
      </c>
      <c r="C19" s="29" t="s">
        <v>11</v>
      </c>
      <c r="D19" s="6" t="s">
        <v>38</v>
      </c>
      <c r="E19" s="6"/>
      <c r="F19" s="6"/>
      <c r="G19" s="7">
        <v>97220</v>
      </c>
      <c r="H19" s="6" t="s">
        <v>26</v>
      </c>
      <c r="I19" s="18" t="s">
        <v>96</v>
      </c>
      <c r="J19" s="47" t="s">
        <v>373</v>
      </c>
      <c r="K19" s="47" t="s">
        <v>374</v>
      </c>
      <c r="L19" s="8" t="s">
        <v>97</v>
      </c>
      <c r="M19" s="19" t="s">
        <v>75</v>
      </c>
      <c r="N19" s="6">
        <v>2</v>
      </c>
      <c r="O19" s="57">
        <v>1400</v>
      </c>
      <c r="P19" s="9">
        <f t="shared" si="1"/>
        <v>1400</v>
      </c>
      <c r="Q19" s="10" t="s">
        <v>12</v>
      </c>
    </row>
    <row r="20" spans="1:17" ht="19.2" outlineLevel="1">
      <c r="A20" s="23">
        <f t="shared" si="0"/>
        <v>13</v>
      </c>
      <c r="B20" s="6" t="s">
        <v>23</v>
      </c>
      <c r="C20" s="29" t="s">
        <v>11</v>
      </c>
      <c r="D20" s="6" t="s">
        <v>38</v>
      </c>
      <c r="E20" s="6"/>
      <c r="F20" s="6"/>
      <c r="G20" s="7">
        <v>97220</v>
      </c>
      <c r="H20" s="6" t="s">
        <v>26</v>
      </c>
      <c r="I20" s="18" t="s">
        <v>98</v>
      </c>
      <c r="J20" s="47" t="s">
        <v>375</v>
      </c>
      <c r="K20" s="47" t="s">
        <v>376</v>
      </c>
      <c r="L20" s="8" t="s">
        <v>99</v>
      </c>
      <c r="M20" s="19" t="s">
        <v>75</v>
      </c>
      <c r="N20" s="49">
        <v>2</v>
      </c>
      <c r="O20" s="57">
        <v>1900</v>
      </c>
      <c r="P20" s="9">
        <f t="shared" si="1"/>
        <v>1900</v>
      </c>
      <c r="Q20" s="10" t="s">
        <v>12</v>
      </c>
    </row>
    <row r="21" spans="1:17" ht="19.2" outlineLevel="1">
      <c r="A21" s="23">
        <f t="shared" si="0"/>
        <v>14</v>
      </c>
      <c r="B21" s="6" t="s">
        <v>23</v>
      </c>
      <c r="C21" s="29" t="s">
        <v>11</v>
      </c>
      <c r="D21" s="6" t="s">
        <v>26</v>
      </c>
      <c r="E21" s="6" t="s">
        <v>39</v>
      </c>
      <c r="F21" s="6"/>
      <c r="G21" s="7">
        <v>97220</v>
      </c>
      <c r="H21" s="6" t="s">
        <v>26</v>
      </c>
      <c r="I21" s="18" t="s">
        <v>100</v>
      </c>
      <c r="J21" s="47" t="s">
        <v>377</v>
      </c>
      <c r="K21" s="47" t="s">
        <v>378</v>
      </c>
      <c r="L21" s="8" t="s">
        <v>101</v>
      </c>
      <c r="M21" s="19" t="s">
        <v>81</v>
      </c>
      <c r="N21" s="6">
        <v>4</v>
      </c>
      <c r="O21" s="57">
        <v>1100</v>
      </c>
      <c r="P21" s="9">
        <f t="shared" si="1"/>
        <v>1100</v>
      </c>
      <c r="Q21" s="10" t="s">
        <v>12</v>
      </c>
    </row>
    <row r="22" spans="1:17" ht="19.2" outlineLevel="1">
      <c r="A22" s="23">
        <f t="shared" si="0"/>
        <v>15</v>
      </c>
      <c r="B22" s="6" t="s">
        <v>23</v>
      </c>
      <c r="C22" s="29" t="s">
        <v>11</v>
      </c>
      <c r="D22" s="6" t="s">
        <v>33</v>
      </c>
      <c r="E22" s="6"/>
      <c r="F22" s="6" t="s">
        <v>40</v>
      </c>
      <c r="G22" s="7">
        <v>97220</v>
      </c>
      <c r="H22" s="6" t="s">
        <v>26</v>
      </c>
      <c r="I22" s="18" t="s">
        <v>102</v>
      </c>
      <c r="J22" s="47" t="s">
        <v>379</v>
      </c>
      <c r="K22" s="47" t="s">
        <v>380</v>
      </c>
      <c r="L22" s="21" t="s">
        <v>346</v>
      </c>
      <c r="M22" s="19" t="s">
        <v>75</v>
      </c>
      <c r="N22" s="6">
        <v>1</v>
      </c>
      <c r="O22" s="57">
        <v>1000</v>
      </c>
      <c r="P22" s="9">
        <f t="shared" si="1"/>
        <v>1000</v>
      </c>
      <c r="Q22" s="10" t="s">
        <v>12</v>
      </c>
    </row>
    <row r="23" spans="1:17" ht="19.2" outlineLevel="1">
      <c r="A23" s="23">
        <f t="shared" si="0"/>
        <v>16</v>
      </c>
      <c r="B23" s="6" t="s">
        <v>23</v>
      </c>
      <c r="C23" s="29" t="s">
        <v>11</v>
      </c>
      <c r="D23" s="6" t="s">
        <v>35</v>
      </c>
      <c r="E23" s="6" t="s">
        <v>41</v>
      </c>
      <c r="F23" s="6"/>
      <c r="G23" s="7">
        <v>97220</v>
      </c>
      <c r="H23" s="6" t="s">
        <v>26</v>
      </c>
      <c r="I23" s="18" t="s">
        <v>103</v>
      </c>
      <c r="J23" s="47" t="s">
        <v>381</v>
      </c>
      <c r="K23" s="47" t="s">
        <v>382</v>
      </c>
      <c r="L23" s="8" t="s">
        <v>104</v>
      </c>
      <c r="M23" s="19" t="s">
        <v>75</v>
      </c>
      <c r="N23" s="6">
        <v>7</v>
      </c>
      <c r="O23" s="57">
        <v>7000</v>
      </c>
      <c r="P23" s="9">
        <f t="shared" si="1"/>
        <v>7000</v>
      </c>
      <c r="Q23" s="10" t="s">
        <v>12</v>
      </c>
    </row>
    <row r="24" spans="1:17" ht="19.2" outlineLevel="1">
      <c r="A24" s="23">
        <f t="shared" si="0"/>
        <v>17</v>
      </c>
      <c r="B24" s="6" t="s">
        <v>23</v>
      </c>
      <c r="C24" s="29" t="s">
        <v>11</v>
      </c>
      <c r="D24" s="6" t="s">
        <v>42</v>
      </c>
      <c r="E24" s="6"/>
      <c r="F24" s="6">
        <v>11</v>
      </c>
      <c r="G24" s="7">
        <v>97220</v>
      </c>
      <c r="H24" s="6" t="s">
        <v>26</v>
      </c>
      <c r="I24" s="18" t="s">
        <v>105</v>
      </c>
      <c r="J24" s="47" t="s">
        <v>383</v>
      </c>
      <c r="K24" s="47" t="s">
        <v>384</v>
      </c>
      <c r="L24" s="8" t="s">
        <v>106</v>
      </c>
      <c r="M24" s="19" t="s">
        <v>75</v>
      </c>
      <c r="N24" s="6">
        <v>2</v>
      </c>
      <c r="O24" s="57">
        <v>1800</v>
      </c>
      <c r="P24" s="9">
        <f t="shared" si="1"/>
        <v>1800</v>
      </c>
      <c r="Q24" s="10" t="s">
        <v>12</v>
      </c>
    </row>
    <row r="25" spans="1:17" ht="19.2" outlineLevel="1">
      <c r="A25" s="23">
        <f t="shared" si="0"/>
        <v>18</v>
      </c>
      <c r="B25" s="6" t="s">
        <v>23</v>
      </c>
      <c r="C25" s="29" t="s">
        <v>11</v>
      </c>
      <c r="D25" s="6" t="s">
        <v>25</v>
      </c>
      <c r="E25" s="6"/>
      <c r="F25" s="6">
        <v>22</v>
      </c>
      <c r="G25" s="7">
        <v>97220</v>
      </c>
      <c r="H25" s="6" t="s">
        <v>26</v>
      </c>
      <c r="I25" s="18" t="s">
        <v>107</v>
      </c>
      <c r="J25" s="47" t="s">
        <v>385</v>
      </c>
      <c r="K25" s="47" t="s">
        <v>386</v>
      </c>
      <c r="L25" s="8" t="s">
        <v>108</v>
      </c>
      <c r="M25" s="19" t="s">
        <v>75</v>
      </c>
      <c r="N25" s="6">
        <v>2</v>
      </c>
      <c r="O25" s="58">
        <v>1400</v>
      </c>
      <c r="P25" s="9">
        <f t="shared" si="1"/>
        <v>1400</v>
      </c>
      <c r="Q25" s="10" t="s">
        <v>12</v>
      </c>
    </row>
    <row r="26" spans="1:17" ht="19.2" outlineLevel="1">
      <c r="A26" s="23">
        <f t="shared" si="0"/>
        <v>19</v>
      </c>
      <c r="B26" s="6" t="s">
        <v>23</v>
      </c>
      <c r="C26" s="29" t="s">
        <v>11</v>
      </c>
      <c r="D26" s="6" t="s">
        <v>25</v>
      </c>
      <c r="E26" s="6"/>
      <c r="F26" s="6">
        <v>98</v>
      </c>
      <c r="G26" s="7">
        <v>97220</v>
      </c>
      <c r="H26" s="6" t="s">
        <v>26</v>
      </c>
      <c r="I26" s="18" t="s">
        <v>109</v>
      </c>
      <c r="J26" s="47" t="s">
        <v>387</v>
      </c>
      <c r="K26" s="47" t="s">
        <v>388</v>
      </c>
      <c r="L26" s="21" t="s">
        <v>345</v>
      </c>
      <c r="M26" s="19" t="s">
        <v>75</v>
      </c>
      <c r="N26" s="6">
        <v>2</v>
      </c>
      <c r="O26" s="58">
        <v>1200</v>
      </c>
      <c r="P26" s="9">
        <f t="shared" si="1"/>
        <v>1200</v>
      </c>
      <c r="Q26" s="10" t="s">
        <v>12</v>
      </c>
    </row>
    <row r="27" spans="1:17" ht="19.2" outlineLevel="1">
      <c r="A27" s="23">
        <f t="shared" si="0"/>
        <v>20</v>
      </c>
      <c r="B27" s="6" t="s">
        <v>23</v>
      </c>
      <c r="C27" s="29" t="s">
        <v>11</v>
      </c>
      <c r="D27" s="6" t="s">
        <v>25</v>
      </c>
      <c r="E27" s="6"/>
      <c r="F27" s="6" t="s">
        <v>43</v>
      </c>
      <c r="G27" s="7">
        <v>97220</v>
      </c>
      <c r="H27" s="6" t="s">
        <v>26</v>
      </c>
      <c r="I27" s="18" t="s">
        <v>110</v>
      </c>
      <c r="J27" s="47" t="s">
        <v>389</v>
      </c>
      <c r="K27" s="47" t="s">
        <v>390</v>
      </c>
      <c r="L27" s="8" t="s">
        <v>111</v>
      </c>
      <c r="M27" s="19" t="s">
        <v>75</v>
      </c>
      <c r="N27" s="6">
        <v>2</v>
      </c>
      <c r="O27" s="57">
        <v>1600</v>
      </c>
      <c r="P27" s="9">
        <f t="shared" si="1"/>
        <v>1600</v>
      </c>
      <c r="Q27" s="10" t="s">
        <v>12</v>
      </c>
    </row>
    <row r="28" spans="1:17" ht="19.2" outlineLevel="1">
      <c r="A28" s="23">
        <f t="shared" si="0"/>
        <v>21</v>
      </c>
      <c r="B28" s="6" t="s">
        <v>23</v>
      </c>
      <c r="C28" s="29" t="s">
        <v>11</v>
      </c>
      <c r="D28" s="6" t="s">
        <v>44</v>
      </c>
      <c r="E28" s="6"/>
      <c r="F28" s="6">
        <v>10</v>
      </c>
      <c r="G28" s="7">
        <v>97220</v>
      </c>
      <c r="H28" s="6" t="s">
        <v>26</v>
      </c>
      <c r="I28" s="18" t="s">
        <v>112</v>
      </c>
      <c r="J28" s="47" t="s">
        <v>391</v>
      </c>
      <c r="K28" s="47" t="s">
        <v>392</v>
      </c>
      <c r="L28" s="8" t="s">
        <v>113</v>
      </c>
      <c r="M28" s="19" t="s">
        <v>75</v>
      </c>
      <c r="N28" s="49">
        <v>1</v>
      </c>
      <c r="O28" s="57">
        <v>1100</v>
      </c>
      <c r="P28" s="9">
        <f t="shared" si="1"/>
        <v>1100</v>
      </c>
      <c r="Q28" s="10" t="s">
        <v>12</v>
      </c>
    </row>
    <row r="29" spans="1:17" ht="19.2" outlineLevel="1">
      <c r="A29" s="23">
        <f t="shared" si="0"/>
        <v>22</v>
      </c>
      <c r="B29" s="6" t="s">
        <v>23</v>
      </c>
      <c r="C29" s="29" t="s">
        <v>11</v>
      </c>
      <c r="D29" s="6" t="s">
        <v>44</v>
      </c>
      <c r="E29" s="6"/>
      <c r="F29" s="6">
        <v>38</v>
      </c>
      <c r="G29" s="7">
        <v>97220</v>
      </c>
      <c r="H29" s="6" t="s">
        <v>26</v>
      </c>
      <c r="I29" s="18" t="s">
        <v>114</v>
      </c>
      <c r="J29" s="47" t="s">
        <v>393</v>
      </c>
      <c r="K29" s="47" t="s">
        <v>394</v>
      </c>
      <c r="L29" s="21" t="s">
        <v>343</v>
      </c>
      <c r="M29" s="19" t="s">
        <v>75</v>
      </c>
      <c r="N29" s="6">
        <v>2</v>
      </c>
      <c r="O29" s="58">
        <v>2000</v>
      </c>
      <c r="P29" s="9">
        <f t="shared" si="1"/>
        <v>2000</v>
      </c>
      <c r="Q29" s="10" t="s">
        <v>12</v>
      </c>
    </row>
    <row r="30" spans="1:17" ht="19.2" outlineLevel="1">
      <c r="A30" s="23">
        <f t="shared" si="0"/>
        <v>23</v>
      </c>
      <c r="B30" s="6" t="s">
        <v>23</v>
      </c>
      <c r="C30" s="29" t="s">
        <v>11</v>
      </c>
      <c r="D30" s="6" t="s">
        <v>44</v>
      </c>
      <c r="E30" s="6"/>
      <c r="F30" s="6">
        <v>58</v>
      </c>
      <c r="G30" s="7">
        <v>97220</v>
      </c>
      <c r="H30" s="6" t="s">
        <v>26</v>
      </c>
      <c r="I30" s="18" t="s">
        <v>115</v>
      </c>
      <c r="J30" s="47" t="s">
        <v>395</v>
      </c>
      <c r="K30" s="47" t="s">
        <v>396</v>
      </c>
      <c r="L30" s="8" t="s">
        <v>116</v>
      </c>
      <c r="M30" s="19" t="s">
        <v>75</v>
      </c>
      <c r="N30" s="6">
        <v>1</v>
      </c>
      <c r="O30" s="57">
        <v>500</v>
      </c>
      <c r="P30" s="9">
        <f t="shared" si="1"/>
        <v>500</v>
      </c>
      <c r="Q30" s="10" t="s">
        <v>12</v>
      </c>
    </row>
    <row r="31" spans="1:17" ht="19.2" outlineLevel="1">
      <c r="A31" s="23">
        <f t="shared" si="0"/>
        <v>24</v>
      </c>
      <c r="B31" s="6" t="s">
        <v>23</v>
      </c>
      <c r="C31" s="29" t="s">
        <v>11</v>
      </c>
      <c r="D31" s="6" t="s">
        <v>44</v>
      </c>
      <c r="E31" s="6"/>
      <c r="F31" s="6">
        <v>75</v>
      </c>
      <c r="G31" s="7">
        <v>97220</v>
      </c>
      <c r="H31" s="6" t="s">
        <v>26</v>
      </c>
      <c r="I31" s="18" t="s">
        <v>117</v>
      </c>
      <c r="J31" s="47" t="s">
        <v>397</v>
      </c>
      <c r="K31" s="47" t="s">
        <v>398</v>
      </c>
      <c r="L31" s="22">
        <v>97174969</v>
      </c>
      <c r="M31" s="19" t="s">
        <v>75</v>
      </c>
      <c r="N31" s="6">
        <v>2</v>
      </c>
      <c r="O31" s="57">
        <v>1350</v>
      </c>
      <c r="P31" s="9">
        <f t="shared" si="1"/>
        <v>1350</v>
      </c>
      <c r="Q31" s="10" t="s">
        <v>12</v>
      </c>
    </row>
    <row r="32" spans="1:17" ht="19.2" outlineLevel="1">
      <c r="A32" s="23">
        <f t="shared" si="0"/>
        <v>25</v>
      </c>
      <c r="B32" s="6" t="s">
        <v>23</v>
      </c>
      <c r="C32" s="29" t="s">
        <v>11</v>
      </c>
      <c r="D32" s="6" t="s">
        <v>26</v>
      </c>
      <c r="E32" s="6" t="s">
        <v>45</v>
      </c>
      <c r="F32" s="6">
        <v>3</v>
      </c>
      <c r="G32" s="7">
        <v>97220</v>
      </c>
      <c r="H32" s="6" t="s">
        <v>26</v>
      </c>
      <c r="I32" s="18" t="s">
        <v>118</v>
      </c>
      <c r="J32" s="47" t="s">
        <v>399</v>
      </c>
      <c r="K32" s="47" t="s">
        <v>400</v>
      </c>
      <c r="L32" s="8" t="s">
        <v>119</v>
      </c>
      <c r="M32" s="19" t="s">
        <v>75</v>
      </c>
      <c r="N32" s="6">
        <v>7</v>
      </c>
      <c r="O32" s="57">
        <v>2300</v>
      </c>
      <c r="P32" s="9">
        <f t="shared" si="1"/>
        <v>2300</v>
      </c>
      <c r="Q32" s="10" t="s">
        <v>12</v>
      </c>
    </row>
    <row r="33" spans="1:17" ht="19.2" outlineLevel="1">
      <c r="A33" s="23">
        <f t="shared" si="0"/>
        <v>26</v>
      </c>
      <c r="B33" s="6" t="s">
        <v>23</v>
      </c>
      <c r="C33" s="29" t="s">
        <v>11</v>
      </c>
      <c r="D33" s="6" t="s">
        <v>26</v>
      </c>
      <c r="E33" s="6" t="s">
        <v>46</v>
      </c>
      <c r="F33" s="6">
        <v>4</v>
      </c>
      <c r="G33" s="7">
        <v>97220</v>
      </c>
      <c r="H33" s="6" t="s">
        <v>26</v>
      </c>
      <c r="I33" s="18" t="s">
        <v>120</v>
      </c>
      <c r="J33" s="47" t="s">
        <v>401</v>
      </c>
      <c r="K33" s="47" t="s">
        <v>402</v>
      </c>
      <c r="L33" s="8" t="s">
        <v>121</v>
      </c>
      <c r="M33" s="19" t="s">
        <v>75</v>
      </c>
      <c r="N33" s="49">
        <v>1</v>
      </c>
      <c r="O33" s="58">
        <v>900</v>
      </c>
      <c r="P33" s="9">
        <f t="shared" si="1"/>
        <v>900</v>
      </c>
      <c r="Q33" s="10" t="s">
        <v>12</v>
      </c>
    </row>
    <row r="34" spans="1:17" ht="19.2" outlineLevel="1">
      <c r="A34" s="23">
        <f t="shared" si="0"/>
        <v>27</v>
      </c>
      <c r="B34" s="6" t="s">
        <v>23</v>
      </c>
      <c r="C34" s="29" t="s">
        <v>11</v>
      </c>
      <c r="D34" s="6" t="s">
        <v>47</v>
      </c>
      <c r="E34" s="6" t="s">
        <v>48</v>
      </c>
      <c r="F34" s="6" t="s">
        <v>49</v>
      </c>
      <c r="G34" s="7">
        <v>97220</v>
      </c>
      <c r="H34" s="6" t="s">
        <v>26</v>
      </c>
      <c r="I34" s="18" t="s">
        <v>122</v>
      </c>
      <c r="J34" s="47" t="s">
        <v>403</v>
      </c>
      <c r="K34" s="47" t="s">
        <v>404</v>
      </c>
      <c r="L34" s="8" t="s">
        <v>123</v>
      </c>
      <c r="M34" s="19" t="s">
        <v>75</v>
      </c>
      <c r="N34" s="6">
        <v>2</v>
      </c>
      <c r="O34" s="57">
        <v>2000</v>
      </c>
      <c r="P34" s="9">
        <f t="shared" si="1"/>
        <v>2000</v>
      </c>
      <c r="Q34" s="10" t="s">
        <v>12</v>
      </c>
    </row>
    <row r="35" spans="1:17" ht="19.2" outlineLevel="1">
      <c r="A35" s="23">
        <f t="shared" si="0"/>
        <v>28</v>
      </c>
      <c r="B35" s="6" t="s">
        <v>23</v>
      </c>
      <c r="C35" s="29" t="s">
        <v>11</v>
      </c>
      <c r="D35" s="6" t="s">
        <v>47</v>
      </c>
      <c r="E35" s="6" t="s">
        <v>50</v>
      </c>
      <c r="F35" s="6" t="s">
        <v>51</v>
      </c>
      <c r="G35" s="7">
        <v>97220</v>
      </c>
      <c r="H35" s="6" t="s">
        <v>26</v>
      </c>
      <c r="I35" s="18" t="s">
        <v>124</v>
      </c>
      <c r="J35" s="47" t="s">
        <v>405</v>
      </c>
      <c r="K35" s="47" t="s">
        <v>406</v>
      </c>
      <c r="L35" s="8" t="s">
        <v>125</v>
      </c>
      <c r="M35" s="19" t="s">
        <v>75</v>
      </c>
      <c r="N35" s="49">
        <v>3</v>
      </c>
      <c r="O35" s="58">
        <v>3200</v>
      </c>
      <c r="P35" s="9">
        <f t="shared" si="1"/>
        <v>3200</v>
      </c>
      <c r="Q35" s="10" t="s">
        <v>12</v>
      </c>
    </row>
    <row r="36" spans="1:17" ht="19.2" outlineLevel="1">
      <c r="A36" s="23">
        <f t="shared" si="0"/>
        <v>29</v>
      </c>
      <c r="B36" s="6" t="s">
        <v>23</v>
      </c>
      <c r="C36" s="29" t="s">
        <v>11</v>
      </c>
      <c r="D36" s="6" t="s">
        <v>26</v>
      </c>
      <c r="E36" s="6" t="s">
        <v>48</v>
      </c>
      <c r="F36" s="6" t="s">
        <v>52</v>
      </c>
      <c r="G36" s="7">
        <v>97220</v>
      </c>
      <c r="H36" s="6" t="s">
        <v>26</v>
      </c>
      <c r="I36" s="18" t="s">
        <v>126</v>
      </c>
      <c r="J36" s="47" t="s">
        <v>407</v>
      </c>
      <c r="K36" s="47" t="s">
        <v>408</v>
      </c>
      <c r="L36" s="8" t="s">
        <v>127</v>
      </c>
      <c r="M36" s="19" t="s">
        <v>75</v>
      </c>
      <c r="N36" s="6">
        <v>3</v>
      </c>
      <c r="O36" s="58">
        <v>5000</v>
      </c>
      <c r="P36" s="9">
        <f t="shared" si="1"/>
        <v>5000</v>
      </c>
      <c r="Q36" s="10" t="s">
        <v>12</v>
      </c>
    </row>
    <row r="37" spans="1:17" ht="19.2" outlineLevel="1">
      <c r="A37" s="23">
        <f t="shared" si="0"/>
        <v>30</v>
      </c>
      <c r="B37" s="6" t="s">
        <v>23</v>
      </c>
      <c r="C37" s="29" t="s">
        <v>11</v>
      </c>
      <c r="D37" s="6" t="s">
        <v>53</v>
      </c>
      <c r="E37" s="6"/>
      <c r="F37" s="6">
        <v>19</v>
      </c>
      <c r="G37" s="7">
        <v>97220</v>
      </c>
      <c r="H37" s="6" t="s">
        <v>26</v>
      </c>
      <c r="I37" s="18" t="s">
        <v>128</v>
      </c>
      <c r="J37" s="47" t="s">
        <v>409</v>
      </c>
      <c r="K37" s="47" t="s">
        <v>410</v>
      </c>
      <c r="L37" s="8" t="s">
        <v>129</v>
      </c>
      <c r="M37" s="19" t="s">
        <v>75</v>
      </c>
      <c r="N37" s="6">
        <v>1</v>
      </c>
      <c r="O37" s="57">
        <v>800</v>
      </c>
      <c r="P37" s="9">
        <f t="shared" si="1"/>
        <v>800</v>
      </c>
      <c r="Q37" s="10" t="s">
        <v>12</v>
      </c>
    </row>
    <row r="38" spans="1:17" ht="19.2" outlineLevel="1">
      <c r="A38" s="23">
        <f t="shared" si="0"/>
        <v>31</v>
      </c>
      <c r="B38" s="6" t="s">
        <v>23</v>
      </c>
      <c r="C38" s="29" t="s">
        <v>11</v>
      </c>
      <c r="D38" s="6" t="s">
        <v>26</v>
      </c>
      <c r="E38" s="6" t="s">
        <v>54</v>
      </c>
      <c r="F38" s="6">
        <v>8</v>
      </c>
      <c r="G38" s="7">
        <v>97220</v>
      </c>
      <c r="H38" s="6" t="s">
        <v>26</v>
      </c>
      <c r="I38" s="18" t="s">
        <v>130</v>
      </c>
      <c r="J38" s="47" t="s">
        <v>411</v>
      </c>
      <c r="K38" s="47" t="s">
        <v>412</v>
      </c>
      <c r="L38" s="8" t="s">
        <v>131</v>
      </c>
      <c r="M38" s="19" t="s">
        <v>75</v>
      </c>
      <c r="N38" s="6">
        <v>2</v>
      </c>
      <c r="O38" s="57">
        <v>1850</v>
      </c>
      <c r="P38" s="9">
        <f t="shared" si="1"/>
        <v>1850</v>
      </c>
      <c r="Q38" s="10" t="s">
        <v>12</v>
      </c>
    </row>
    <row r="39" spans="1:17" ht="19.2" outlineLevel="1">
      <c r="A39" s="23">
        <f t="shared" si="0"/>
        <v>32</v>
      </c>
      <c r="B39" s="6" t="s">
        <v>23</v>
      </c>
      <c r="C39" s="29" t="s">
        <v>11</v>
      </c>
      <c r="D39" s="6" t="s">
        <v>55</v>
      </c>
      <c r="E39" s="6"/>
      <c r="F39" s="6" t="s">
        <v>56</v>
      </c>
      <c r="G39" s="7">
        <v>97220</v>
      </c>
      <c r="H39" s="6" t="s">
        <v>26</v>
      </c>
      <c r="I39" s="18" t="s">
        <v>132</v>
      </c>
      <c r="J39" s="47" t="s">
        <v>413</v>
      </c>
      <c r="K39" s="47" t="s">
        <v>414</v>
      </c>
      <c r="L39" s="8" t="s">
        <v>133</v>
      </c>
      <c r="M39" s="19" t="s">
        <v>75</v>
      </c>
      <c r="N39" s="6">
        <v>1</v>
      </c>
      <c r="O39" s="57">
        <v>1300</v>
      </c>
      <c r="P39" s="9">
        <f t="shared" si="1"/>
        <v>1300</v>
      </c>
      <c r="Q39" s="10" t="s">
        <v>12</v>
      </c>
    </row>
    <row r="40" spans="1:17" ht="19.2" outlineLevel="1">
      <c r="A40" s="23">
        <f t="shared" si="0"/>
        <v>33</v>
      </c>
      <c r="B40" s="6" t="s">
        <v>23</v>
      </c>
      <c r="C40" s="29" t="s">
        <v>11</v>
      </c>
      <c r="D40" s="6" t="s">
        <v>26</v>
      </c>
      <c r="E40" s="6" t="s">
        <v>57</v>
      </c>
      <c r="F40" s="6"/>
      <c r="G40" s="7">
        <v>97220</v>
      </c>
      <c r="H40" s="6" t="s">
        <v>26</v>
      </c>
      <c r="I40" s="18" t="s">
        <v>134</v>
      </c>
      <c r="J40" s="47" t="s">
        <v>415</v>
      </c>
      <c r="K40" s="47" t="s">
        <v>416</v>
      </c>
      <c r="L40" s="8" t="s">
        <v>135</v>
      </c>
      <c r="M40" s="19" t="s">
        <v>75</v>
      </c>
      <c r="N40" s="49">
        <v>3</v>
      </c>
      <c r="O40" s="58">
        <v>3000</v>
      </c>
      <c r="P40" s="9">
        <f t="shared" si="1"/>
        <v>3000</v>
      </c>
      <c r="Q40" s="10" t="s">
        <v>12</v>
      </c>
    </row>
    <row r="41" spans="1:17" ht="19.2" outlineLevel="1">
      <c r="A41" s="23">
        <f t="shared" si="0"/>
        <v>34</v>
      </c>
      <c r="B41" s="6" t="s">
        <v>23</v>
      </c>
      <c r="C41" s="29" t="s">
        <v>11</v>
      </c>
      <c r="D41" s="6" t="s">
        <v>55</v>
      </c>
      <c r="E41" s="6"/>
      <c r="F41" s="6" t="s">
        <v>58</v>
      </c>
      <c r="G41" s="7">
        <v>97220</v>
      </c>
      <c r="H41" s="6" t="s">
        <v>26</v>
      </c>
      <c r="I41" s="18" t="s">
        <v>136</v>
      </c>
      <c r="J41" s="47" t="s">
        <v>417</v>
      </c>
      <c r="K41" s="47" t="s">
        <v>418</v>
      </c>
      <c r="L41" s="8" t="s">
        <v>137</v>
      </c>
      <c r="M41" s="19" t="s">
        <v>75</v>
      </c>
      <c r="N41" s="49">
        <v>1</v>
      </c>
      <c r="O41" s="58">
        <v>700</v>
      </c>
      <c r="P41" s="9">
        <f t="shared" si="1"/>
        <v>700</v>
      </c>
      <c r="Q41" s="10" t="s">
        <v>12</v>
      </c>
    </row>
    <row r="42" spans="1:17" ht="19.2" outlineLevel="1">
      <c r="A42" s="23">
        <f t="shared" si="0"/>
        <v>35</v>
      </c>
      <c r="B42" s="6" t="s">
        <v>23</v>
      </c>
      <c r="C42" s="29" t="s">
        <v>11</v>
      </c>
      <c r="D42" s="6" t="s">
        <v>55</v>
      </c>
      <c r="E42" s="6"/>
      <c r="F42" s="6" t="s">
        <v>59</v>
      </c>
      <c r="G42" s="7">
        <v>97220</v>
      </c>
      <c r="H42" s="6" t="s">
        <v>26</v>
      </c>
      <c r="I42" s="18" t="s">
        <v>138</v>
      </c>
      <c r="J42" s="47" t="s">
        <v>419</v>
      </c>
      <c r="K42" s="47" t="s">
        <v>420</v>
      </c>
      <c r="L42" s="8" t="s">
        <v>139</v>
      </c>
      <c r="M42" s="19" t="s">
        <v>75</v>
      </c>
      <c r="N42" s="6">
        <v>1</v>
      </c>
      <c r="O42" s="57">
        <v>500</v>
      </c>
      <c r="P42" s="9">
        <f t="shared" si="1"/>
        <v>500</v>
      </c>
      <c r="Q42" s="10" t="s">
        <v>12</v>
      </c>
    </row>
    <row r="43" spans="1:17" ht="19.2" outlineLevel="1">
      <c r="A43" s="23">
        <f t="shared" si="0"/>
        <v>36</v>
      </c>
      <c r="B43" s="6" t="s">
        <v>23</v>
      </c>
      <c r="C43" s="29" t="s">
        <v>11</v>
      </c>
      <c r="D43" s="6" t="s">
        <v>60</v>
      </c>
      <c r="E43" s="6"/>
      <c r="F43" s="6">
        <v>13</v>
      </c>
      <c r="G43" s="7">
        <v>97220</v>
      </c>
      <c r="H43" s="6" t="s">
        <v>26</v>
      </c>
      <c r="I43" s="18" t="s">
        <v>140</v>
      </c>
      <c r="J43" s="47" t="s">
        <v>421</v>
      </c>
      <c r="K43" s="47" t="s">
        <v>422</v>
      </c>
      <c r="L43" s="8" t="s">
        <v>141</v>
      </c>
      <c r="M43" s="19" t="s">
        <v>75</v>
      </c>
      <c r="N43" s="6">
        <v>1</v>
      </c>
      <c r="O43" s="57">
        <v>1000</v>
      </c>
      <c r="P43" s="9">
        <f t="shared" si="1"/>
        <v>1000</v>
      </c>
      <c r="Q43" s="10" t="s">
        <v>12</v>
      </c>
    </row>
    <row r="44" spans="1:17" ht="19.2" outlineLevel="1">
      <c r="A44" s="23">
        <f t="shared" si="0"/>
        <v>37</v>
      </c>
      <c r="B44" s="6" t="s">
        <v>23</v>
      </c>
      <c r="C44" s="29" t="s">
        <v>11</v>
      </c>
      <c r="D44" s="6" t="s">
        <v>61</v>
      </c>
      <c r="E44" s="6"/>
      <c r="F44" s="6">
        <v>28</v>
      </c>
      <c r="G44" s="7">
        <v>97220</v>
      </c>
      <c r="H44" s="6" t="s">
        <v>26</v>
      </c>
      <c r="I44" s="18" t="s">
        <v>142</v>
      </c>
      <c r="J44" s="47" t="s">
        <v>423</v>
      </c>
      <c r="K44" s="47" t="s">
        <v>424</v>
      </c>
      <c r="L44" s="8" t="s">
        <v>143</v>
      </c>
      <c r="M44" s="19" t="s">
        <v>75</v>
      </c>
      <c r="N44" s="6">
        <v>3</v>
      </c>
      <c r="O44" s="57">
        <v>2700</v>
      </c>
      <c r="P44" s="9">
        <f t="shared" si="1"/>
        <v>2700</v>
      </c>
      <c r="Q44" s="10" t="s">
        <v>12</v>
      </c>
    </row>
    <row r="45" spans="1:17" ht="19.2" outlineLevel="1">
      <c r="A45" s="23">
        <f t="shared" si="0"/>
        <v>38</v>
      </c>
      <c r="B45" s="6" t="s">
        <v>23</v>
      </c>
      <c r="C45" s="29" t="s">
        <v>11</v>
      </c>
      <c r="D45" s="6" t="s">
        <v>26</v>
      </c>
      <c r="E45" s="6" t="s">
        <v>62</v>
      </c>
      <c r="F45" s="6">
        <v>10</v>
      </c>
      <c r="G45" s="7">
        <v>97220</v>
      </c>
      <c r="H45" s="6" t="s">
        <v>26</v>
      </c>
      <c r="I45" s="18" t="s">
        <v>144</v>
      </c>
      <c r="J45" s="47" t="s">
        <v>425</v>
      </c>
      <c r="K45" s="47" t="s">
        <v>426</v>
      </c>
      <c r="L45" s="8" t="s">
        <v>145</v>
      </c>
      <c r="M45" s="19" t="s">
        <v>75</v>
      </c>
      <c r="N45" s="49">
        <v>2</v>
      </c>
      <c r="O45" s="57">
        <v>1500</v>
      </c>
      <c r="P45" s="9">
        <f t="shared" si="1"/>
        <v>1500</v>
      </c>
      <c r="Q45" s="10" t="s">
        <v>12</v>
      </c>
    </row>
    <row r="46" spans="1:17" ht="19.2" outlineLevel="1">
      <c r="A46" s="23">
        <f t="shared" si="0"/>
        <v>39</v>
      </c>
      <c r="B46" s="6" t="s">
        <v>23</v>
      </c>
      <c r="C46" s="29" t="s">
        <v>11</v>
      </c>
      <c r="D46" s="6" t="s">
        <v>47</v>
      </c>
      <c r="E46" s="6" t="s">
        <v>62</v>
      </c>
      <c r="F46" s="6">
        <v>14</v>
      </c>
      <c r="G46" s="7">
        <v>97220</v>
      </c>
      <c r="H46" s="6" t="s">
        <v>26</v>
      </c>
      <c r="I46" s="18" t="s">
        <v>146</v>
      </c>
      <c r="J46" s="47" t="s">
        <v>427</v>
      </c>
      <c r="K46" s="47" t="s">
        <v>428</v>
      </c>
      <c r="L46" s="8" t="s">
        <v>147</v>
      </c>
      <c r="M46" s="19" t="s">
        <v>75</v>
      </c>
      <c r="N46" s="6">
        <v>1</v>
      </c>
      <c r="O46" s="58">
        <v>1300</v>
      </c>
      <c r="P46" s="9">
        <f t="shared" si="1"/>
        <v>1300</v>
      </c>
      <c r="Q46" s="10" t="s">
        <v>12</v>
      </c>
    </row>
    <row r="47" spans="1:17" ht="19.2" outlineLevel="1">
      <c r="A47" s="23">
        <f t="shared" si="0"/>
        <v>40</v>
      </c>
      <c r="B47" s="6" t="s">
        <v>23</v>
      </c>
      <c r="C47" s="29" t="s">
        <v>11</v>
      </c>
      <c r="D47" s="6" t="s">
        <v>55</v>
      </c>
      <c r="E47" s="6"/>
      <c r="F47" s="6">
        <v>39</v>
      </c>
      <c r="G47" s="7">
        <v>97220</v>
      </c>
      <c r="H47" s="6" t="s">
        <v>26</v>
      </c>
      <c r="I47" s="18" t="s">
        <v>148</v>
      </c>
      <c r="J47" s="47" t="s">
        <v>429</v>
      </c>
      <c r="K47" s="47" t="s">
        <v>430</v>
      </c>
      <c r="L47" s="8" t="s">
        <v>149</v>
      </c>
      <c r="M47" s="19" t="s">
        <v>75</v>
      </c>
      <c r="N47" s="49">
        <v>3</v>
      </c>
      <c r="O47" s="57">
        <v>3350</v>
      </c>
      <c r="P47" s="9">
        <f t="shared" si="1"/>
        <v>3350</v>
      </c>
      <c r="Q47" s="10" t="s">
        <v>12</v>
      </c>
    </row>
    <row r="48" spans="1:17" ht="19.2" outlineLevel="1">
      <c r="A48" s="23">
        <f t="shared" si="0"/>
        <v>41</v>
      </c>
      <c r="B48" s="6" t="s">
        <v>23</v>
      </c>
      <c r="C48" s="29" t="s">
        <v>11</v>
      </c>
      <c r="D48" s="6" t="s">
        <v>32</v>
      </c>
      <c r="E48" s="6"/>
      <c r="F48" s="6" t="s">
        <v>63</v>
      </c>
      <c r="G48" s="7">
        <v>97220</v>
      </c>
      <c r="H48" s="6" t="s">
        <v>26</v>
      </c>
      <c r="I48" s="18" t="s">
        <v>150</v>
      </c>
      <c r="J48" s="47" t="s">
        <v>431</v>
      </c>
      <c r="K48" s="47" t="s">
        <v>432</v>
      </c>
      <c r="L48" s="8" t="s">
        <v>151</v>
      </c>
      <c r="M48" s="19" t="s">
        <v>75</v>
      </c>
      <c r="N48" s="49">
        <v>2</v>
      </c>
      <c r="O48" s="57">
        <v>2000</v>
      </c>
      <c r="P48" s="9">
        <f t="shared" si="1"/>
        <v>2000</v>
      </c>
      <c r="Q48" s="10" t="s">
        <v>12</v>
      </c>
    </row>
    <row r="49" spans="1:17" ht="19.2" outlineLevel="1">
      <c r="A49" s="23">
        <f t="shared" si="0"/>
        <v>42</v>
      </c>
      <c r="B49" s="6" t="s">
        <v>23</v>
      </c>
      <c r="C49" s="29" t="s">
        <v>11</v>
      </c>
      <c r="D49" s="6" t="s">
        <v>64</v>
      </c>
      <c r="E49" s="6"/>
      <c r="F49" s="6">
        <v>4</v>
      </c>
      <c r="G49" s="7">
        <v>97220</v>
      </c>
      <c r="H49" s="6" t="s">
        <v>26</v>
      </c>
      <c r="I49" s="18" t="s">
        <v>152</v>
      </c>
      <c r="J49" s="47" t="s">
        <v>433</v>
      </c>
      <c r="K49" s="47" t="s">
        <v>434</v>
      </c>
      <c r="L49" s="8" t="s">
        <v>153</v>
      </c>
      <c r="M49" s="19" t="s">
        <v>75</v>
      </c>
      <c r="N49" s="6">
        <v>1</v>
      </c>
      <c r="O49" s="57">
        <v>1000</v>
      </c>
      <c r="P49" s="9">
        <f t="shared" si="1"/>
        <v>1000</v>
      </c>
      <c r="Q49" s="10" t="s">
        <v>12</v>
      </c>
    </row>
    <row r="50" spans="1:17" ht="19.2" outlineLevel="1">
      <c r="A50" s="23">
        <f t="shared" si="0"/>
        <v>43</v>
      </c>
      <c r="B50" s="6" t="s">
        <v>23</v>
      </c>
      <c r="C50" s="29" t="s">
        <v>11</v>
      </c>
      <c r="D50" s="6" t="s">
        <v>26</v>
      </c>
      <c r="E50" s="6" t="s">
        <v>65</v>
      </c>
      <c r="F50" s="6" t="s">
        <v>66</v>
      </c>
      <c r="G50" s="7">
        <v>97220</v>
      </c>
      <c r="H50" s="6" t="s">
        <v>26</v>
      </c>
      <c r="I50" s="18" t="s">
        <v>154</v>
      </c>
      <c r="J50" s="47" t="s">
        <v>435</v>
      </c>
      <c r="K50" s="47" t="s">
        <v>436</v>
      </c>
      <c r="L50" s="8" t="s">
        <v>155</v>
      </c>
      <c r="M50" s="19" t="s">
        <v>75</v>
      </c>
      <c r="N50" s="49">
        <v>2</v>
      </c>
      <c r="O50" s="58">
        <v>1500</v>
      </c>
      <c r="P50" s="9">
        <f t="shared" si="1"/>
        <v>1500</v>
      </c>
      <c r="Q50" s="10" t="s">
        <v>12</v>
      </c>
    </row>
    <row r="51" spans="1:17" ht="19.2" outlineLevel="1">
      <c r="A51" s="23">
        <f t="shared" si="0"/>
        <v>44</v>
      </c>
      <c r="B51" s="6" t="s">
        <v>23</v>
      </c>
      <c r="C51" s="29" t="s">
        <v>11</v>
      </c>
      <c r="D51" s="6" t="s">
        <v>67</v>
      </c>
      <c r="E51" s="6"/>
      <c r="F51" s="6">
        <v>22</v>
      </c>
      <c r="G51" s="7">
        <v>97220</v>
      </c>
      <c r="H51" s="6" t="s">
        <v>26</v>
      </c>
      <c r="I51" s="18" t="s">
        <v>156</v>
      </c>
      <c r="J51" s="47" t="s">
        <v>437</v>
      </c>
      <c r="K51" s="47" t="s">
        <v>438</v>
      </c>
      <c r="L51" s="21" t="s">
        <v>344</v>
      </c>
      <c r="M51" s="19" t="s">
        <v>75</v>
      </c>
      <c r="N51" s="49">
        <v>1</v>
      </c>
      <c r="O51" s="57">
        <v>1400</v>
      </c>
      <c r="P51" s="9">
        <f t="shared" si="1"/>
        <v>1400</v>
      </c>
      <c r="Q51" s="10" t="s">
        <v>12</v>
      </c>
    </row>
    <row r="52" spans="1:17" ht="19.2" outlineLevel="1">
      <c r="A52" s="23">
        <f>A51+1</f>
        <v>45</v>
      </c>
      <c r="B52" s="6" t="s">
        <v>23</v>
      </c>
      <c r="C52" s="29" t="s">
        <v>11</v>
      </c>
      <c r="D52" s="6" t="s">
        <v>68</v>
      </c>
      <c r="E52" s="6"/>
      <c r="F52" s="6">
        <v>1</v>
      </c>
      <c r="G52" s="7">
        <v>97220</v>
      </c>
      <c r="H52" s="6" t="s">
        <v>26</v>
      </c>
      <c r="I52" s="18" t="s">
        <v>157</v>
      </c>
      <c r="J52" s="47" t="s">
        <v>439</v>
      </c>
      <c r="K52" s="47" t="s">
        <v>440</v>
      </c>
      <c r="L52" s="8" t="s">
        <v>158</v>
      </c>
      <c r="M52" s="19" t="s">
        <v>75</v>
      </c>
      <c r="N52" s="6">
        <v>2</v>
      </c>
      <c r="O52" s="57">
        <v>1850</v>
      </c>
      <c r="P52" s="9">
        <f t="shared" si="1"/>
        <v>1850</v>
      </c>
      <c r="Q52" s="10" t="s">
        <v>12</v>
      </c>
    </row>
    <row r="53" spans="1:17" ht="19.2" outlineLevel="1">
      <c r="A53" s="23">
        <f t="shared" ref="A53:A61" si="2">A52+1</f>
        <v>46</v>
      </c>
      <c r="B53" s="6" t="s">
        <v>23</v>
      </c>
      <c r="C53" s="29" t="s">
        <v>11</v>
      </c>
      <c r="D53" s="6" t="s">
        <v>69</v>
      </c>
      <c r="E53" s="6"/>
      <c r="F53" s="6"/>
      <c r="G53" s="7">
        <v>97220</v>
      </c>
      <c r="H53" s="6" t="s">
        <v>26</v>
      </c>
      <c r="I53" s="18" t="s">
        <v>159</v>
      </c>
      <c r="J53" s="47" t="s">
        <v>441</v>
      </c>
      <c r="K53" s="47" t="s">
        <v>442</v>
      </c>
      <c r="L53" s="8" t="s">
        <v>160</v>
      </c>
      <c r="M53" s="19" t="s">
        <v>75</v>
      </c>
      <c r="N53" s="49">
        <v>2</v>
      </c>
      <c r="O53" s="57">
        <v>1100</v>
      </c>
      <c r="P53" s="9">
        <f t="shared" si="1"/>
        <v>1100</v>
      </c>
      <c r="Q53" s="10" t="s">
        <v>12</v>
      </c>
    </row>
    <row r="54" spans="1:17" ht="19.2" outlineLevel="1">
      <c r="A54" s="23">
        <f t="shared" si="2"/>
        <v>47</v>
      </c>
      <c r="B54" s="6" t="s">
        <v>23</v>
      </c>
      <c r="C54" s="29" t="s">
        <v>11</v>
      </c>
      <c r="D54" s="6" t="s">
        <v>70</v>
      </c>
      <c r="E54" s="6"/>
      <c r="F54" s="6"/>
      <c r="G54" s="7">
        <v>97220</v>
      </c>
      <c r="H54" s="6" t="s">
        <v>26</v>
      </c>
      <c r="I54" s="18" t="s">
        <v>161</v>
      </c>
      <c r="J54" s="47" t="s">
        <v>443</v>
      </c>
      <c r="K54" s="47" t="s">
        <v>444</v>
      </c>
      <c r="L54" s="8" t="s">
        <v>162</v>
      </c>
      <c r="M54" s="19" t="s">
        <v>75</v>
      </c>
      <c r="N54" s="6">
        <v>1</v>
      </c>
      <c r="O54" s="57">
        <v>1000</v>
      </c>
      <c r="P54" s="9">
        <f t="shared" si="1"/>
        <v>1000</v>
      </c>
      <c r="Q54" s="10" t="s">
        <v>12</v>
      </c>
    </row>
    <row r="55" spans="1:17" ht="19.2" outlineLevel="1">
      <c r="A55" s="23">
        <f t="shared" si="2"/>
        <v>48</v>
      </c>
      <c r="B55" s="6" t="s">
        <v>23</v>
      </c>
      <c r="C55" s="29" t="s">
        <v>11</v>
      </c>
      <c r="D55" s="6" t="s">
        <v>71</v>
      </c>
      <c r="E55" s="6"/>
      <c r="F55" s="6">
        <v>36</v>
      </c>
      <c r="G55" s="7">
        <v>97220</v>
      </c>
      <c r="H55" s="6" t="s">
        <v>26</v>
      </c>
      <c r="I55" s="18" t="s">
        <v>163</v>
      </c>
      <c r="J55" s="47" t="s">
        <v>445</v>
      </c>
      <c r="K55" s="47" t="s">
        <v>446</v>
      </c>
      <c r="L55" s="8" t="s">
        <v>164</v>
      </c>
      <c r="M55" s="19" t="s">
        <v>75</v>
      </c>
      <c r="N55" s="6">
        <v>3</v>
      </c>
      <c r="O55" s="58">
        <v>3500</v>
      </c>
      <c r="P55" s="9">
        <f t="shared" si="1"/>
        <v>3500</v>
      </c>
      <c r="Q55" s="10" t="s">
        <v>12</v>
      </c>
    </row>
    <row r="56" spans="1:17" ht="19.2" outlineLevel="1">
      <c r="A56" s="23">
        <f t="shared" si="2"/>
        <v>49</v>
      </c>
      <c r="B56" s="6" t="s">
        <v>23</v>
      </c>
      <c r="C56" s="29" t="s">
        <v>11</v>
      </c>
      <c r="D56" s="6" t="s">
        <v>72</v>
      </c>
      <c r="E56" s="6"/>
      <c r="F56" s="6" t="s">
        <v>324</v>
      </c>
      <c r="G56" s="7">
        <v>97220</v>
      </c>
      <c r="H56" s="6" t="s">
        <v>26</v>
      </c>
      <c r="I56" s="18" t="s">
        <v>165</v>
      </c>
      <c r="J56" s="47" t="s">
        <v>447</v>
      </c>
      <c r="K56" s="47" t="s">
        <v>448</v>
      </c>
      <c r="L56" s="8" t="s">
        <v>166</v>
      </c>
      <c r="M56" s="19" t="s">
        <v>75</v>
      </c>
      <c r="N56" s="6">
        <v>1</v>
      </c>
      <c r="O56" s="57">
        <v>700</v>
      </c>
      <c r="P56" s="9">
        <f t="shared" si="1"/>
        <v>700</v>
      </c>
      <c r="Q56" s="10" t="s">
        <v>12</v>
      </c>
    </row>
    <row r="57" spans="1:17" ht="19.2" outlineLevel="1">
      <c r="A57" s="23">
        <f t="shared" si="2"/>
        <v>50</v>
      </c>
      <c r="B57" s="6" t="s">
        <v>23</v>
      </c>
      <c r="C57" s="29" t="s">
        <v>11</v>
      </c>
      <c r="D57" s="6" t="s">
        <v>71</v>
      </c>
      <c r="E57" s="6"/>
      <c r="F57" s="6">
        <v>60</v>
      </c>
      <c r="G57" s="7">
        <v>97220</v>
      </c>
      <c r="H57" s="6" t="s">
        <v>26</v>
      </c>
      <c r="I57" s="18" t="s">
        <v>167</v>
      </c>
      <c r="J57" s="47" t="s">
        <v>449</v>
      </c>
      <c r="K57" s="47" t="s">
        <v>450</v>
      </c>
      <c r="L57" s="8">
        <v>13604223</v>
      </c>
      <c r="M57" s="19" t="s">
        <v>75</v>
      </c>
      <c r="N57" s="49">
        <v>2</v>
      </c>
      <c r="O57" s="57">
        <v>2000</v>
      </c>
      <c r="P57" s="9">
        <f t="shared" si="1"/>
        <v>2000</v>
      </c>
      <c r="Q57" s="10" t="s">
        <v>12</v>
      </c>
    </row>
    <row r="58" spans="1:17" ht="19.2" outlineLevel="1">
      <c r="A58" s="23">
        <f>A57+1</f>
        <v>51</v>
      </c>
      <c r="B58" s="6" t="s">
        <v>23</v>
      </c>
      <c r="C58" s="29" t="s">
        <v>11</v>
      </c>
      <c r="D58" s="6" t="s">
        <v>322</v>
      </c>
      <c r="E58" s="6"/>
      <c r="F58" s="6" t="s">
        <v>37</v>
      </c>
      <c r="G58" s="7">
        <v>97220</v>
      </c>
      <c r="H58" s="6" t="s">
        <v>26</v>
      </c>
      <c r="I58" s="18" t="s">
        <v>168</v>
      </c>
      <c r="J58" s="47" t="s">
        <v>451</v>
      </c>
      <c r="K58" s="47" t="s">
        <v>452</v>
      </c>
      <c r="L58" s="8" t="s">
        <v>169</v>
      </c>
      <c r="M58" s="19" t="s">
        <v>75</v>
      </c>
      <c r="N58" s="6">
        <v>1</v>
      </c>
      <c r="O58" s="57">
        <v>400</v>
      </c>
      <c r="P58" s="9">
        <f t="shared" si="1"/>
        <v>400</v>
      </c>
      <c r="Q58" s="10" t="s">
        <v>12</v>
      </c>
    </row>
    <row r="59" spans="1:17" ht="19.2" outlineLevel="1">
      <c r="A59" s="23">
        <f t="shared" si="2"/>
        <v>52</v>
      </c>
      <c r="B59" s="6" t="s">
        <v>23</v>
      </c>
      <c r="C59" s="29" t="s">
        <v>11</v>
      </c>
      <c r="D59" s="6" t="s">
        <v>322</v>
      </c>
      <c r="E59" s="6"/>
      <c r="F59" s="6">
        <v>7</v>
      </c>
      <c r="G59" s="7">
        <v>97220</v>
      </c>
      <c r="H59" s="6" t="s">
        <v>26</v>
      </c>
      <c r="I59" s="18" t="s">
        <v>170</v>
      </c>
      <c r="J59" s="47" t="s">
        <v>453</v>
      </c>
      <c r="K59" s="47" t="s">
        <v>454</v>
      </c>
      <c r="L59" s="8" t="s">
        <v>171</v>
      </c>
      <c r="M59" s="19" t="s">
        <v>75</v>
      </c>
      <c r="N59" s="6">
        <v>1</v>
      </c>
      <c r="O59" s="57">
        <v>700</v>
      </c>
      <c r="P59" s="9">
        <f t="shared" si="1"/>
        <v>700</v>
      </c>
      <c r="Q59" s="10" t="s">
        <v>12</v>
      </c>
    </row>
    <row r="60" spans="1:17" ht="19.2" outlineLevel="1">
      <c r="A60" s="23">
        <f t="shared" si="2"/>
        <v>53</v>
      </c>
      <c r="B60" s="6" t="s">
        <v>23</v>
      </c>
      <c r="C60" s="29" t="s">
        <v>11</v>
      </c>
      <c r="D60" s="6" t="s">
        <v>180</v>
      </c>
      <c r="E60" s="6"/>
      <c r="F60" s="6">
        <v>22</v>
      </c>
      <c r="G60" s="7">
        <v>97220</v>
      </c>
      <c r="H60" s="6" t="s">
        <v>26</v>
      </c>
      <c r="I60" s="18" t="s">
        <v>172</v>
      </c>
      <c r="J60" s="47" t="s">
        <v>455</v>
      </c>
      <c r="K60" s="47" t="s">
        <v>456</v>
      </c>
      <c r="L60" s="8" t="s">
        <v>173</v>
      </c>
      <c r="M60" s="19" t="s">
        <v>75</v>
      </c>
      <c r="N60" s="6">
        <v>2</v>
      </c>
      <c r="O60" s="57">
        <v>1800</v>
      </c>
      <c r="P60" s="9">
        <f t="shared" si="1"/>
        <v>1800</v>
      </c>
      <c r="Q60" s="10" t="s">
        <v>12</v>
      </c>
    </row>
    <row r="61" spans="1:17" ht="19.2" outlineLevel="1">
      <c r="A61" s="23">
        <f t="shared" si="2"/>
        <v>54</v>
      </c>
      <c r="B61" s="6" t="s">
        <v>23</v>
      </c>
      <c r="C61" s="29" t="s">
        <v>11</v>
      </c>
      <c r="D61" s="6" t="s">
        <v>26</v>
      </c>
      <c r="E61" s="6" t="s">
        <v>323</v>
      </c>
      <c r="F61" s="6"/>
      <c r="G61" s="7">
        <v>97220</v>
      </c>
      <c r="H61" s="6" t="s">
        <v>26</v>
      </c>
      <c r="I61" s="18" t="s">
        <v>174</v>
      </c>
      <c r="J61" s="47" t="s">
        <v>457</v>
      </c>
      <c r="K61" s="47" t="s">
        <v>458</v>
      </c>
      <c r="L61" s="21" t="s">
        <v>347</v>
      </c>
      <c r="M61" s="19" t="s">
        <v>75</v>
      </c>
      <c r="N61" s="6">
        <v>2</v>
      </c>
      <c r="O61" s="57">
        <v>3300</v>
      </c>
      <c r="P61" s="9">
        <f t="shared" si="1"/>
        <v>3300</v>
      </c>
      <c r="Q61" s="10" t="s">
        <v>12</v>
      </c>
    </row>
    <row r="62" spans="1:17" ht="19.2" outlineLevel="1">
      <c r="A62" s="24">
        <f>A61+1</f>
        <v>55</v>
      </c>
      <c r="B62" s="25" t="s">
        <v>23</v>
      </c>
      <c r="C62" s="69" t="s">
        <v>11</v>
      </c>
      <c r="D62" s="25" t="s">
        <v>189</v>
      </c>
      <c r="E62" s="25"/>
      <c r="F62" s="25">
        <v>22</v>
      </c>
      <c r="G62" s="70">
        <v>97220</v>
      </c>
      <c r="H62" s="25" t="s">
        <v>26</v>
      </c>
      <c r="I62" s="26" t="s">
        <v>175</v>
      </c>
      <c r="J62" s="56" t="s">
        <v>459</v>
      </c>
      <c r="K62" s="56" t="s">
        <v>460</v>
      </c>
      <c r="L62" s="27" t="s">
        <v>176</v>
      </c>
      <c r="M62" s="28" t="s">
        <v>75</v>
      </c>
      <c r="N62" s="25">
        <v>1</v>
      </c>
      <c r="O62" s="71">
        <v>1200</v>
      </c>
      <c r="P62" s="9">
        <f t="shared" si="1"/>
        <v>1200</v>
      </c>
      <c r="Q62" s="72" t="s">
        <v>12</v>
      </c>
    </row>
    <row r="63" spans="1:17" outlineLevel="1">
      <c r="A63" s="73" t="s">
        <v>551</v>
      </c>
      <c r="B63" s="74"/>
      <c r="C63" s="75" t="s">
        <v>11</v>
      </c>
      <c r="D63" s="74" t="s">
        <v>189</v>
      </c>
      <c r="E63" s="74"/>
      <c r="F63" s="74" t="s">
        <v>552</v>
      </c>
      <c r="G63" s="76" t="s">
        <v>348</v>
      </c>
      <c r="H63" s="74" t="s">
        <v>26</v>
      </c>
      <c r="I63" s="77"/>
      <c r="J63" s="84">
        <v>5.9054354060111104E+17</v>
      </c>
      <c r="K63" s="78"/>
      <c r="L63" s="79"/>
      <c r="M63" s="80" t="s">
        <v>75</v>
      </c>
      <c r="N63" s="74">
        <v>1</v>
      </c>
      <c r="O63" s="81">
        <v>300</v>
      </c>
      <c r="P63" s="9">
        <f t="shared" si="1"/>
        <v>300</v>
      </c>
    </row>
    <row r="64" spans="1:17" outlineLevel="1">
      <c r="A64" s="83" t="s">
        <v>553</v>
      </c>
      <c r="B64" s="82"/>
      <c r="C64" s="82" t="s">
        <v>11</v>
      </c>
      <c r="D64" s="82" t="s">
        <v>189</v>
      </c>
      <c r="E64" s="82"/>
      <c r="F64" s="82" t="s">
        <v>554</v>
      </c>
      <c r="G64" s="82" t="s">
        <v>348</v>
      </c>
      <c r="H64" s="82" t="s">
        <v>26</v>
      </c>
      <c r="I64" s="82"/>
      <c r="J64" s="85">
        <v>5.9054354060111104E+17</v>
      </c>
      <c r="K64" s="82"/>
      <c r="L64" s="82"/>
      <c r="M64" s="82" t="s">
        <v>75</v>
      </c>
      <c r="N64" s="82">
        <v>1</v>
      </c>
      <c r="O64" s="86">
        <v>800</v>
      </c>
      <c r="P64" s="9">
        <f t="shared" si="1"/>
        <v>800</v>
      </c>
      <c r="Q64" s="82"/>
    </row>
    <row r="65" spans="1:18" ht="15" customHeight="1" thickBot="1">
      <c r="A65" s="62"/>
      <c r="B65" s="63"/>
      <c r="C65" s="64"/>
      <c r="D65" s="63"/>
      <c r="E65" s="63"/>
      <c r="F65" s="63"/>
      <c r="G65" s="63"/>
      <c r="H65" s="63"/>
      <c r="I65" s="65" t="s">
        <v>604</v>
      </c>
      <c r="J65" s="65"/>
      <c r="K65" s="65"/>
      <c r="L65" s="63"/>
      <c r="M65" s="63"/>
      <c r="N65" s="66"/>
      <c r="O65" s="67">
        <f>SUM(O8:O64)</f>
        <v>93800</v>
      </c>
      <c r="P65" s="9">
        <f t="shared" si="1"/>
        <v>93800</v>
      </c>
      <c r="Q65" s="68"/>
      <c r="R65" s="32"/>
    </row>
    <row r="66" spans="1:18" ht="20.100000000000001" customHeight="1" thickBot="1">
      <c r="A66" s="3" t="s">
        <v>13</v>
      </c>
      <c r="B66" s="3" t="s">
        <v>304</v>
      </c>
      <c r="C66" s="31" t="s">
        <v>304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8" ht="15" customHeight="1">
      <c r="A67" s="131" t="s">
        <v>1</v>
      </c>
      <c r="B67" s="123" t="s">
        <v>14</v>
      </c>
      <c r="C67" s="119" t="s">
        <v>2</v>
      </c>
      <c r="D67" s="122" t="s">
        <v>17</v>
      </c>
      <c r="E67" s="122"/>
      <c r="F67" s="122"/>
      <c r="G67" s="122"/>
      <c r="H67" s="122"/>
      <c r="I67" s="123" t="s">
        <v>5</v>
      </c>
      <c r="J67" s="43"/>
      <c r="K67" s="43"/>
      <c r="L67" s="123" t="s">
        <v>6</v>
      </c>
      <c r="M67" s="122"/>
      <c r="N67" s="122" t="s">
        <v>7</v>
      </c>
      <c r="O67" s="134" t="str">
        <f>$O$5</f>
        <v>Rzeczywiste zużycie energii [kWh]
w okresie
od 01.01.2024 r. do 31.12.2024 r.</v>
      </c>
      <c r="P67" s="123" t="str">
        <f>$P$5</f>
        <v>Szacowane zużycie energii [kWh]
w okresie
od 01.01.2025 r.
do 31.12.2025 r.</v>
      </c>
      <c r="Q67" s="128" t="s">
        <v>8</v>
      </c>
    </row>
    <row r="68" spans="1:18" ht="15" customHeight="1">
      <c r="A68" s="132"/>
      <c r="B68" s="124"/>
      <c r="C68" s="120"/>
      <c r="D68" s="126" t="s">
        <v>15</v>
      </c>
      <c r="E68" s="126" t="s">
        <v>16</v>
      </c>
      <c r="F68" s="126" t="s">
        <v>10</v>
      </c>
      <c r="G68" s="126" t="s">
        <v>3</v>
      </c>
      <c r="H68" s="126" t="s">
        <v>4</v>
      </c>
      <c r="I68" s="124"/>
      <c r="J68" s="44"/>
      <c r="K68" s="44"/>
      <c r="L68" s="124"/>
      <c r="M68" s="126"/>
      <c r="N68" s="126"/>
      <c r="O68" s="135"/>
      <c r="P68" s="124"/>
      <c r="Q68" s="129"/>
    </row>
    <row r="69" spans="1:18" ht="12.9" customHeight="1">
      <c r="A69" s="133"/>
      <c r="B69" s="125"/>
      <c r="C69" s="121"/>
      <c r="D69" s="126"/>
      <c r="E69" s="126"/>
      <c r="F69" s="126"/>
      <c r="G69" s="126"/>
      <c r="H69" s="126"/>
      <c r="I69" s="125"/>
      <c r="J69" s="5"/>
      <c r="K69" s="5"/>
      <c r="L69" s="125"/>
      <c r="M69" s="15" t="s">
        <v>19</v>
      </c>
      <c r="N69" s="15" t="s">
        <v>18</v>
      </c>
      <c r="O69" s="5" t="s">
        <v>9</v>
      </c>
      <c r="P69" s="125"/>
      <c r="Q69" s="130"/>
    </row>
    <row r="70" spans="1:18" ht="19.2" outlineLevel="1">
      <c r="A70" s="23" t="s">
        <v>562</v>
      </c>
      <c r="B70" s="6" t="s">
        <v>23</v>
      </c>
      <c r="C70" s="29" t="s">
        <v>178</v>
      </c>
      <c r="D70" s="6" t="s">
        <v>26</v>
      </c>
      <c r="E70" s="6" t="s">
        <v>177</v>
      </c>
      <c r="F70" s="6">
        <v>12</v>
      </c>
      <c r="G70" s="7">
        <v>97220</v>
      </c>
      <c r="H70" s="6" t="s">
        <v>26</v>
      </c>
      <c r="I70" s="18" t="s">
        <v>225</v>
      </c>
      <c r="J70" s="50" t="s">
        <v>461</v>
      </c>
      <c r="K70" s="50" t="s">
        <v>462</v>
      </c>
      <c r="L70" s="8" t="s">
        <v>226</v>
      </c>
      <c r="M70" s="51" t="s">
        <v>81</v>
      </c>
      <c r="N70" s="6">
        <v>13</v>
      </c>
      <c r="O70" s="57">
        <v>16000</v>
      </c>
      <c r="P70" s="9">
        <f>O70</f>
        <v>16000</v>
      </c>
      <c r="Q70" s="10" t="s">
        <v>12</v>
      </c>
    </row>
    <row r="71" spans="1:18" ht="19.2" outlineLevel="1">
      <c r="A71" s="23" t="s">
        <v>563</v>
      </c>
      <c r="B71" s="6" t="s">
        <v>23</v>
      </c>
      <c r="C71" s="29" t="s">
        <v>317</v>
      </c>
      <c r="D71" s="6" t="s">
        <v>71</v>
      </c>
      <c r="E71" s="6"/>
      <c r="F71" s="6">
        <v>22</v>
      </c>
      <c r="G71" s="7">
        <v>97220</v>
      </c>
      <c r="H71" s="6" t="s">
        <v>26</v>
      </c>
      <c r="I71" s="18" t="s">
        <v>227</v>
      </c>
      <c r="J71" s="47" t="s">
        <v>463</v>
      </c>
      <c r="K71" s="47" t="s">
        <v>464</v>
      </c>
      <c r="L71" s="8" t="s">
        <v>228</v>
      </c>
      <c r="M71" s="19" t="s">
        <v>81</v>
      </c>
      <c r="N71" s="49">
        <v>3</v>
      </c>
      <c r="O71" s="57">
        <v>200</v>
      </c>
      <c r="P71" s="9">
        <f t="shared" ref="P71:P119" si="3">O71</f>
        <v>200</v>
      </c>
      <c r="Q71" s="10" t="s">
        <v>12</v>
      </c>
    </row>
    <row r="72" spans="1:18" ht="19.2" outlineLevel="1">
      <c r="A72" s="23" t="s">
        <v>564</v>
      </c>
      <c r="B72" s="6" t="s">
        <v>23</v>
      </c>
      <c r="C72" s="29" t="s">
        <v>179</v>
      </c>
      <c r="D72" s="6" t="s">
        <v>180</v>
      </c>
      <c r="E72" s="6"/>
      <c r="F72" s="6" t="s">
        <v>181</v>
      </c>
      <c r="G72" s="7">
        <v>97220</v>
      </c>
      <c r="H72" s="6" t="s">
        <v>26</v>
      </c>
      <c r="I72" s="18" t="s">
        <v>229</v>
      </c>
      <c r="J72" s="47" t="s">
        <v>465</v>
      </c>
      <c r="K72" s="47" t="s">
        <v>466</v>
      </c>
      <c r="L72" s="8" t="s">
        <v>230</v>
      </c>
      <c r="M72" s="20" t="s">
        <v>231</v>
      </c>
      <c r="N72" s="6">
        <v>3</v>
      </c>
      <c r="O72" s="57">
        <v>10</v>
      </c>
      <c r="P72" s="9">
        <f t="shared" si="3"/>
        <v>10</v>
      </c>
      <c r="Q72" s="10" t="s">
        <v>12</v>
      </c>
    </row>
    <row r="73" spans="1:18" ht="19.2" outlineLevel="1">
      <c r="A73" s="23" t="s">
        <v>565</v>
      </c>
      <c r="B73" s="6" t="s">
        <v>23</v>
      </c>
      <c r="C73" s="29" t="s">
        <v>179</v>
      </c>
      <c r="D73" s="6" t="s">
        <v>180</v>
      </c>
      <c r="E73" s="6"/>
      <c r="F73" s="6" t="s">
        <v>182</v>
      </c>
      <c r="G73" s="7">
        <v>97220</v>
      </c>
      <c r="H73" s="6" t="s">
        <v>26</v>
      </c>
      <c r="I73" s="18" t="s">
        <v>232</v>
      </c>
      <c r="J73" s="47" t="s">
        <v>467</v>
      </c>
      <c r="K73" s="47" t="s">
        <v>468</v>
      </c>
      <c r="L73" s="8" t="s">
        <v>233</v>
      </c>
      <c r="M73" s="20" t="s">
        <v>231</v>
      </c>
      <c r="N73" s="6">
        <v>3</v>
      </c>
      <c r="O73" s="57">
        <v>10</v>
      </c>
      <c r="P73" s="9">
        <f t="shared" si="3"/>
        <v>10</v>
      </c>
      <c r="Q73" s="10" t="s">
        <v>12</v>
      </c>
    </row>
    <row r="74" spans="1:18" ht="19.2" outlineLevel="1">
      <c r="A74" s="23" t="s">
        <v>549</v>
      </c>
      <c r="B74" s="6" t="s">
        <v>23</v>
      </c>
      <c r="C74" s="29" t="s">
        <v>183</v>
      </c>
      <c r="D74" s="6" t="s">
        <v>69</v>
      </c>
      <c r="E74" s="6"/>
      <c r="F74" s="6"/>
      <c r="G74" s="7">
        <v>97220</v>
      </c>
      <c r="H74" s="6" t="s">
        <v>26</v>
      </c>
      <c r="I74" s="18" t="s">
        <v>234</v>
      </c>
      <c r="J74" s="52" t="s">
        <v>550</v>
      </c>
      <c r="K74" s="47" t="s">
        <v>469</v>
      </c>
      <c r="L74" s="49" t="s">
        <v>470</v>
      </c>
      <c r="M74" s="20" t="s">
        <v>235</v>
      </c>
      <c r="N74" s="6">
        <v>1</v>
      </c>
      <c r="O74" s="57">
        <v>50</v>
      </c>
      <c r="P74" s="9">
        <f t="shared" si="3"/>
        <v>50</v>
      </c>
      <c r="Q74" s="10" t="s">
        <v>12</v>
      </c>
    </row>
    <row r="75" spans="1:18" ht="19.2" outlineLevel="1">
      <c r="A75" s="23" t="s">
        <v>566</v>
      </c>
      <c r="B75" s="6" t="s">
        <v>23</v>
      </c>
      <c r="C75" s="29" t="s">
        <v>184</v>
      </c>
      <c r="D75" s="6" t="s">
        <v>69</v>
      </c>
      <c r="E75" s="6"/>
      <c r="F75" s="6"/>
      <c r="G75" s="7">
        <v>97220</v>
      </c>
      <c r="H75" s="6" t="s">
        <v>26</v>
      </c>
      <c r="I75" s="18" t="s">
        <v>236</v>
      </c>
      <c r="J75" s="47" t="s">
        <v>471</v>
      </c>
      <c r="K75" s="47" t="s">
        <v>472</v>
      </c>
      <c r="L75" s="8" t="s">
        <v>237</v>
      </c>
      <c r="M75" s="20" t="s">
        <v>81</v>
      </c>
      <c r="N75" s="6">
        <v>13</v>
      </c>
      <c r="O75" s="57">
        <v>3000</v>
      </c>
      <c r="P75" s="9">
        <f t="shared" si="3"/>
        <v>3000</v>
      </c>
      <c r="Q75" s="10" t="s">
        <v>12</v>
      </c>
    </row>
    <row r="76" spans="1:18" ht="19.2" outlineLevel="1">
      <c r="A76" s="23" t="s">
        <v>602</v>
      </c>
      <c r="B76" s="61" t="s">
        <v>23</v>
      </c>
      <c r="C76" s="29" t="s">
        <v>185</v>
      </c>
      <c r="D76" s="29" t="s">
        <v>25</v>
      </c>
      <c r="E76" s="29"/>
      <c r="F76" s="29">
        <v>53</v>
      </c>
      <c r="G76" s="90">
        <v>97220</v>
      </c>
      <c r="H76" s="29" t="s">
        <v>26</v>
      </c>
      <c r="I76" s="29" t="s">
        <v>238</v>
      </c>
      <c r="J76" s="29" t="s">
        <v>473</v>
      </c>
      <c r="K76" s="29" t="s">
        <v>474</v>
      </c>
      <c r="L76" s="91" t="s">
        <v>325</v>
      </c>
      <c r="M76" s="92" t="s">
        <v>81</v>
      </c>
      <c r="N76" s="29">
        <v>40</v>
      </c>
      <c r="O76" s="88">
        <v>20000</v>
      </c>
      <c r="P76" s="9">
        <f t="shared" si="3"/>
        <v>20000</v>
      </c>
      <c r="Q76" s="89" t="s">
        <v>12</v>
      </c>
    </row>
    <row r="77" spans="1:18" ht="19.2" outlineLevel="1">
      <c r="A77" s="23" t="s">
        <v>567</v>
      </c>
      <c r="B77" s="6" t="s">
        <v>23</v>
      </c>
      <c r="C77" s="29" t="s">
        <v>186</v>
      </c>
      <c r="D77" s="6" t="s">
        <v>64</v>
      </c>
      <c r="E77" s="6"/>
      <c r="F77" s="6"/>
      <c r="G77" s="7">
        <v>97220</v>
      </c>
      <c r="H77" s="6" t="s">
        <v>26</v>
      </c>
      <c r="I77" s="18" t="s">
        <v>239</v>
      </c>
      <c r="J77" s="47" t="s">
        <v>475</v>
      </c>
      <c r="K77" s="47" t="s">
        <v>476</v>
      </c>
      <c r="L77" s="8" t="s">
        <v>240</v>
      </c>
      <c r="M77" s="19" t="s">
        <v>81</v>
      </c>
      <c r="N77" s="6">
        <v>10</v>
      </c>
      <c r="O77" s="57">
        <v>9000</v>
      </c>
      <c r="P77" s="9">
        <f t="shared" si="3"/>
        <v>9000</v>
      </c>
      <c r="Q77" s="10" t="s">
        <v>12</v>
      </c>
    </row>
    <row r="78" spans="1:18" ht="19.2" outlineLevel="1">
      <c r="A78" s="23" t="s">
        <v>568</v>
      </c>
      <c r="B78" s="6" t="s">
        <v>23</v>
      </c>
      <c r="C78" s="29" t="s">
        <v>187</v>
      </c>
      <c r="D78" s="6" t="s">
        <v>26</v>
      </c>
      <c r="E78" s="6" t="s">
        <v>177</v>
      </c>
      <c r="F78" s="6">
        <v>1</v>
      </c>
      <c r="G78" s="7">
        <v>97220</v>
      </c>
      <c r="H78" s="6" t="s">
        <v>26</v>
      </c>
      <c r="I78" s="18" t="s">
        <v>241</v>
      </c>
      <c r="J78" s="47" t="s">
        <v>477</v>
      </c>
      <c r="K78" s="47" t="s">
        <v>478</v>
      </c>
      <c r="L78" s="8" t="s">
        <v>242</v>
      </c>
      <c r="M78" s="19" t="s">
        <v>81</v>
      </c>
      <c r="N78" s="6">
        <v>13</v>
      </c>
      <c r="O78" s="57">
        <v>12000</v>
      </c>
      <c r="P78" s="9">
        <f t="shared" si="3"/>
        <v>12000</v>
      </c>
      <c r="Q78" s="10" t="s">
        <v>12</v>
      </c>
    </row>
    <row r="79" spans="1:18" ht="19.2" outlineLevel="1">
      <c r="A79" s="23" t="s">
        <v>569</v>
      </c>
      <c r="B79" s="6" t="s">
        <v>23</v>
      </c>
      <c r="C79" s="29" t="s">
        <v>188</v>
      </c>
      <c r="D79" s="6" t="s">
        <v>189</v>
      </c>
      <c r="E79" s="6"/>
      <c r="F79" s="6" t="s">
        <v>190</v>
      </c>
      <c r="G79" s="7">
        <v>97220</v>
      </c>
      <c r="H79" s="6" t="s">
        <v>26</v>
      </c>
      <c r="I79" s="18" t="s">
        <v>243</v>
      </c>
      <c r="J79" s="47" t="s">
        <v>479</v>
      </c>
      <c r="K79" s="47" t="s">
        <v>480</v>
      </c>
      <c r="L79" s="8" t="s">
        <v>244</v>
      </c>
      <c r="M79" s="19" t="s">
        <v>81</v>
      </c>
      <c r="N79" s="6">
        <v>13</v>
      </c>
      <c r="O79" s="57">
        <v>250</v>
      </c>
      <c r="P79" s="9">
        <f t="shared" si="3"/>
        <v>250</v>
      </c>
      <c r="Q79" s="10" t="s">
        <v>12</v>
      </c>
    </row>
    <row r="80" spans="1:18" ht="19.2" outlineLevel="1">
      <c r="A80" s="23" t="s">
        <v>570</v>
      </c>
      <c r="B80" s="6" t="s">
        <v>23</v>
      </c>
      <c r="C80" s="29" t="s">
        <v>184</v>
      </c>
      <c r="D80" s="6" t="s">
        <v>191</v>
      </c>
      <c r="E80" s="6"/>
      <c r="F80" s="6">
        <v>22</v>
      </c>
      <c r="G80" s="7">
        <v>97220</v>
      </c>
      <c r="H80" s="6" t="s">
        <v>26</v>
      </c>
      <c r="I80" s="18" t="s">
        <v>245</v>
      </c>
      <c r="J80" s="47" t="s">
        <v>481</v>
      </c>
      <c r="K80" s="47" t="s">
        <v>482</v>
      </c>
      <c r="L80" s="8" t="s">
        <v>246</v>
      </c>
      <c r="M80" s="19" t="s">
        <v>81</v>
      </c>
      <c r="N80" s="6">
        <v>4</v>
      </c>
      <c r="O80" s="58">
        <v>300</v>
      </c>
      <c r="P80" s="9">
        <f t="shared" si="3"/>
        <v>300</v>
      </c>
      <c r="Q80" s="10" t="s">
        <v>12</v>
      </c>
    </row>
    <row r="81" spans="1:21" ht="19.2" outlineLevel="1">
      <c r="A81" s="23" t="s">
        <v>571</v>
      </c>
      <c r="B81" s="6" t="s">
        <v>23</v>
      </c>
      <c r="C81" s="29" t="s">
        <v>192</v>
      </c>
      <c r="D81" s="6" t="s">
        <v>71</v>
      </c>
      <c r="E81" s="6"/>
      <c r="F81" s="6" t="s">
        <v>215</v>
      </c>
      <c r="G81" s="7">
        <v>97220</v>
      </c>
      <c r="H81" s="6" t="s">
        <v>26</v>
      </c>
      <c r="I81" s="18" t="s">
        <v>247</v>
      </c>
      <c r="J81" s="47" t="s">
        <v>483</v>
      </c>
      <c r="K81" s="47" t="s">
        <v>484</v>
      </c>
      <c r="L81" s="8">
        <v>71864266</v>
      </c>
      <c r="M81" s="51" t="s">
        <v>81</v>
      </c>
      <c r="N81" s="6">
        <v>14</v>
      </c>
      <c r="O81" s="57">
        <v>3200</v>
      </c>
      <c r="P81" s="9">
        <f t="shared" si="3"/>
        <v>3200</v>
      </c>
      <c r="Q81" s="10" t="s">
        <v>12</v>
      </c>
    </row>
    <row r="82" spans="1:21" ht="19.2" outlineLevel="1">
      <c r="A82" s="23" t="s">
        <v>572</v>
      </c>
      <c r="B82" s="6" t="s">
        <v>23</v>
      </c>
      <c r="C82" s="29" t="s">
        <v>192</v>
      </c>
      <c r="D82" s="6" t="s">
        <v>193</v>
      </c>
      <c r="E82" s="6"/>
      <c r="F82" s="6">
        <v>22</v>
      </c>
      <c r="G82" s="7">
        <v>97220</v>
      </c>
      <c r="H82" s="6" t="s">
        <v>26</v>
      </c>
      <c r="I82" s="18" t="s">
        <v>248</v>
      </c>
      <c r="J82" s="47" t="s">
        <v>485</v>
      </c>
      <c r="K82" s="47" t="s">
        <v>486</v>
      </c>
      <c r="L82" s="8" t="s">
        <v>249</v>
      </c>
      <c r="M82" s="19" t="s">
        <v>81</v>
      </c>
      <c r="N82" s="6">
        <v>4</v>
      </c>
      <c r="O82" s="58">
        <v>1000</v>
      </c>
      <c r="P82" s="9">
        <f t="shared" si="3"/>
        <v>1000</v>
      </c>
      <c r="Q82" s="10" t="s">
        <v>12</v>
      </c>
    </row>
    <row r="83" spans="1:21" ht="19.2" outlineLevel="1">
      <c r="A83" s="23" t="s">
        <v>573</v>
      </c>
      <c r="B83" s="6" t="s">
        <v>23</v>
      </c>
      <c r="C83" s="29" t="s">
        <v>192</v>
      </c>
      <c r="D83" s="6" t="s">
        <v>194</v>
      </c>
      <c r="E83" s="6"/>
      <c r="F83" s="6" t="s">
        <v>216</v>
      </c>
      <c r="G83" s="7">
        <v>97220</v>
      </c>
      <c r="H83" s="6" t="s">
        <v>26</v>
      </c>
      <c r="I83" s="18" t="s">
        <v>250</v>
      </c>
      <c r="J83" s="47" t="s">
        <v>487</v>
      </c>
      <c r="K83" s="47" t="s">
        <v>488</v>
      </c>
      <c r="L83" s="8" t="s">
        <v>251</v>
      </c>
      <c r="M83" s="51" t="s">
        <v>81</v>
      </c>
      <c r="N83" s="6">
        <v>13</v>
      </c>
      <c r="O83" s="57">
        <v>3000</v>
      </c>
      <c r="P83" s="9">
        <f t="shared" si="3"/>
        <v>3000</v>
      </c>
      <c r="Q83" s="10" t="s">
        <v>12</v>
      </c>
    </row>
    <row r="84" spans="1:21" ht="19.2" outlineLevel="1">
      <c r="A84" s="23" t="s">
        <v>574</v>
      </c>
      <c r="B84" s="6" t="s">
        <v>23</v>
      </c>
      <c r="C84" s="29" t="s">
        <v>192</v>
      </c>
      <c r="D84" s="6" t="s">
        <v>195</v>
      </c>
      <c r="E84" s="6"/>
      <c r="F84" s="6" t="s">
        <v>196</v>
      </c>
      <c r="G84" s="7">
        <v>97220</v>
      </c>
      <c r="H84" s="6" t="s">
        <v>26</v>
      </c>
      <c r="I84" s="18" t="s">
        <v>252</v>
      </c>
      <c r="J84" s="47" t="s">
        <v>489</v>
      </c>
      <c r="K84" s="47" t="s">
        <v>490</v>
      </c>
      <c r="L84" s="8" t="s">
        <v>253</v>
      </c>
      <c r="M84" s="19" t="s">
        <v>81</v>
      </c>
      <c r="N84" s="6">
        <v>13</v>
      </c>
      <c r="O84" s="57">
        <v>3400</v>
      </c>
      <c r="P84" s="9">
        <f t="shared" si="3"/>
        <v>3400</v>
      </c>
      <c r="Q84" s="10" t="s">
        <v>12</v>
      </c>
    </row>
    <row r="85" spans="1:21" ht="19.2" outlineLevel="1">
      <c r="A85" s="23" t="s">
        <v>575</v>
      </c>
      <c r="B85" s="6" t="s">
        <v>23</v>
      </c>
      <c r="C85" s="29" t="s">
        <v>192</v>
      </c>
      <c r="D85" s="6" t="s">
        <v>61</v>
      </c>
      <c r="E85" s="6"/>
      <c r="F85" s="6" t="s">
        <v>197</v>
      </c>
      <c r="G85" s="7">
        <v>97220</v>
      </c>
      <c r="H85" s="6" t="s">
        <v>26</v>
      </c>
      <c r="I85" s="18" t="s">
        <v>254</v>
      </c>
      <c r="J85" s="47" t="s">
        <v>491</v>
      </c>
      <c r="K85" s="47" t="s">
        <v>492</v>
      </c>
      <c r="L85" s="8" t="s">
        <v>255</v>
      </c>
      <c r="M85" s="19" t="s">
        <v>74</v>
      </c>
      <c r="N85" s="6">
        <v>4</v>
      </c>
      <c r="O85" s="57">
        <v>150</v>
      </c>
      <c r="P85" s="9">
        <f t="shared" si="3"/>
        <v>150</v>
      </c>
      <c r="Q85" s="10" t="s">
        <v>12</v>
      </c>
      <c r="R85" s="33"/>
      <c r="S85" s="33"/>
      <c r="T85" s="33"/>
      <c r="U85" s="33"/>
    </row>
    <row r="86" spans="1:21" ht="19.2" outlineLevel="1">
      <c r="A86" s="23" t="s">
        <v>576</v>
      </c>
      <c r="B86" s="6" t="s">
        <v>23</v>
      </c>
      <c r="C86" s="29" t="s">
        <v>192</v>
      </c>
      <c r="D86" s="6" t="s">
        <v>198</v>
      </c>
      <c r="E86" s="6"/>
      <c r="F86" s="6">
        <v>7</v>
      </c>
      <c r="G86" s="7">
        <v>97220</v>
      </c>
      <c r="H86" s="6" t="s">
        <v>26</v>
      </c>
      <c r="I86" s="18" t="s">
        <v>256</v>
      </c>
      <c r="J86" s="47" t="s">
        <v>493</v>
      </c>
      <c r="K86" s="47" t="s">
        <v>494</v>
      </c>
      <c r="L86" s="8" t="s">
        <v>257</v>
      </c>
      <c r="M86" s="20" t="s">
        <v>81</v>
      </c>
      <c r="N86" s="49">
        <v>10</v>
      </c>
      <c r="O86" s="57">
        <v>1600</v>
      </c>
      <c r="P86" s="9">
        <f t="shared" si="3"/>
        <v>1600</v>
      </c>
      <c r="Q86" s="10" t="s">
        <v>12</v>
      </c>
    </row>
    <row r="87" spans="1:21" ht="19.2" outlineLevel="1">
      <c r="A87" s="23" t="s">
        <v>577</v>
      </c>
      <c r="B87" s="6" t="s">
        <v>23</v>
      </c>
      <c r="C87" s="29" t="s">
        <v>199</v>
      </c>
      <c r="D87" s="6" t="s">
        <v>60</v>
      </c>
      <c r="E87" s="6"/>
      <c r="F87" s="6">
        <v>8</v>
      </c>
      <c r="G87" s="7">
        <v>97220</v>
      </c>
      <c r="H87" s="6" t="s">
        <v>26</v>
      </c>
      <c r="I87" s="18" t="s">
        <v>258</v>
      </c>
      <c r="J87" s="47" t="s">
        <v>495</v>
      </c>
      <c r="K87" s="47" t="s">
        <v>496</v>
      </c>
      <c r="L87" s="8" t="s">
        <v>259</v>
      </c>
      <c r="M87" s="20" t="s">
        <v>81</v>
      </c>
      <c r="N87" s="6">
        <v>22</v>
      </c>
      <c r="O87" s="57">
        <v>5000</v>
      </c>
      <c r="P87" s="9">
        <f t="shared" si="3"/>
        <v>5000</v>
      </c>
      <c r="Q87" s="10" t="s">
        <v>12</v>
      </c>
    </row>
    <row r="88" spans="1:21" ht="19.2" outlineLevel="1">
      <c r="A88" s="23" t="s">
        <v>578</v>
      </c>
      <c r="B88" s="6" t="s">
        <v>23</v>
      </c>
      <c r="C88" s="29" t="s">
        <v>200</v>
      </c>
      <c r="D88" s="6" t="s">
        <v>32</v>
      </c>
      <c r="E88" s="6"/>
      <c r="F88" s="6">
        <v>40</v>
      </c>
      <c r="G88" s="7">
        <v>97220</v>
      </c>
      <c r="H88" s="6" t="s">
        <v>26</v>
      </c>
      <c r="I88" s="18" t="s">
        <v>260</v>
      </c>
      <c r="J88" s="47" t="s">
        <v>497</v>
      </c>
      <c r="K88" s="47" t="s">
        <v>498</v>
      </c>
      <c r="L88" s="8" t="s">
        <v>261</v>
      </c>
      <c r="M88" s="20" t="s">
        <v>81</v>
      </c>
      <c r="N88" s="49">
        <v>8</v>
      </c>
      <c r="O88" s="57">
        <v>2000</v>
      </c>
      <c r="P88" s="9">
        <f t="shared" si="3"/>
        <v>2000</v>
      </c>
      <c r="Q88" s="10" t="s">
        <v>12</v>
      </c>
    </row>
    <row r="89" spans="1:21" ht="28.8" outlineLevel="1">
      <c r="A89" s="23" t="s">
        <v>579</v>
      </c>
      <c r="B89" s="6" t="s">
        <v>23</v>
      </c>
      <c r="C89" s="29" t="s">
        <v>318</v>
      </c>
      <c r="D89" s="6" t="s">
        <v>26</v>
      </c>
      <c r="E89" s="6" t="s">
        <v>201</v>
      </c>
      <c r="F89" s="6">
        <v>2</v>
      </c>
      <c r="G89" s="7">
        <v>97220</v>
      </c>
      <c r="H89" s="6" t="s">
        <v>26</v>
      </c>
      <c r="I89" s="18" t="s">
        <v>262</v>
      </c>
      <c r="J89" s="47" t="s">
        <v>499</v>
      </c>
      <c r="K89" s="47" t="s">
        <v>500</v>
      </c>
      <c r="L89" s="8" t="s">
        <v>263</v>
      </c>
      <c r="M89" s="20" t="s">
        <v>81</v>
      </c>
      <c r="N89" s="6">
        <v>4</v>
      </c>
      <c r="O89" s="58">
        <v>150</v>
      </c>
      <c r="P89" s="9">
        <f t="shared" si="3"/>
        <v>150</v>
      </c>
      <c r="Q89" s="10" t="s">
        <v>12</v>
      </c>
    </row>
    <row r="90" spans="1:21" ht="28.8" outlineLevel="1">
      <c r="A90" s="23" t="s">
        <v>580</v>
      </c>
      <c r="B90" s="6" t="s">
        <v>23</v>
      </c>
      <c r="C90" s="29" t="s">
        <v>202</v>
      </c>
      <c r="D90" s="6" t="s">
        <v>26</v>
      </c>
      <c r="E90" s="6" t="s">
        <v>201</v>
      </c>
      <c r="F90" s="6">
        <v>2</v>
      </c>
      <c r="G90" s="7">
        <v>97220</v>
      </c>
      <c r="H90" s="6" t="s">
        <v>26</v>
      </c>
      <c r="I90" s="18" t="s">
        <v>264</v>
      </c>
      <c r="J90" s="47" t="s">
        <v>501</v>
      </c>
      <c r="K90" s="47" t="s">
        <v>502</v>
      </c>
      <c r="L90" s="8" t="s">
        <v>265</v>
      </c>
      <c r="M90" s="20" t="s">
        <v>81</v>
      </c>
      <c r="N90" s="6">
        <v>11</v>
      </c>
      <c r="O90" s="58">
        <v>2500</v>
      </c>
      <c r="P90" s="9">
        <f t="shared" si="3"/>
        <v>2500</v>
      </c>
      <c r="Q90" s="10" t="s">
        <v>12</v>
      </c>
    </row>
    <row r="91" spans="1:21" ht="19.2" outlineLevel="1">
      <c r="A91" s="23" t="s">
        <v>581</v>
      </c>
      <c r="B91" s="6" t="s">
        <v>23</v>
      </c>
      <c r="C91" s="29" t="s">
        <v>318</v>
      </c>
      <c r="D91" s="6" t="s">
        <v>26</v>
      </c>
      <c r="E91" s="6" t="s">
        <v>203</v>
      </c>
      <c r="F91" s="6">
        <v>10</v>
      </c>
      <c r="G91" s="7">
        <v>97220</v>
      </c>
      <c r="H91" s="6" t="s">
        <v>26</v>
      </c>
      <c r="I91" s="18" t="s">
        <v>266</v>
      </c>
      <c r="J91" s="47" t="s">
        <v>503</v>
      </c>
      <c r="K91" s="47" t="s">
        <v>504</v>
      </c>
      <c r="L91" s="8" t="s">
        <v>267</v>
      </c>
      <c r="M91" s="20" t="s">
        <v>81</v>
      </c>
      <c r="N91" s="6">
        <v>6</v>
      </c>
      <c r="O91" s="57">
        <v>8000</v>
      </c>
      <c r="P91" s="9">
        <f t="shared" si="3"/>
        <v>8000</v>
      </c>
      <c r="Q91" s="10" t="s">
        <v>12</v>
      </c>
    </row>
    <row r="92" spans="1:21" ht="28.8" outlineLevel="1">
      <c r="A92" s="23" t="s">
        <v>582</v>
      </c>
      <c r="B92" s="6" t="s">
        <v>23</v>
      </c>
      <c r="C92" s="29" t="s">
        <v>202</v>
      </c>
      <c r="D92" s="6" t="s">
        <v>26</v>
      </c>
      <c r="E92" s="6" t="s">
        <v>201</v>
      </c>
      <c r="F92" s="6">
        <v>2</v>
      </c>
      <c r="G92" s="7">
        <v>97220</v>
      </c>
      <c r="H92" s="6" t="s">
        <v>26</v>
      </c>
      <c r="I92" s="18" t="s">
        <v>268</v>
      </c>
      <c r="J92" s="47" t="s">
        <v>505</v>
      </c>
      <c r="K92" s="47" t="s">
        <v>506</v>
      </c>
      <c r="L92" s="8" t="s">
        <v>269</v>
      </c>
      <c r="M92" s="51" t="s">
        <v>81</v>
      </c>
      <c r="N92" s="6">
        <v>7</v>
      </c>
      <c r="O92" s="57">
        <v>1200</v>
      </c>
      <c r="P92" s="9">
        <f t="shared" si="3"/>
        <v>1200</v>
      </c>
      <c r="Q92" s="10" t="s">
        <v>12</v>
      </c>
    </row>
    <row r="93" spans="1:21" ht="19.2" outlineLevel="1">
      <c r="A93" s="23" t="s">
        <v>583</v>
      </c>
      <c r="B93" s="6" t="s">
        <v>23</v>
      </c>
      <c r="C93" s="29" t="s">
        <v>204</v>
      </c>
      <c r="D93" s="6" t="s">
        <v>195</v>
      </c>
      <c r="E93" s="6"/>
      <c r="F93" s="6"/>
      <c r="G93" s="7">
        <v>97220</v>
      </c>
      <c r="H93" s="6" t="s">
        <v>26</v>
      </c>
      <c r="I93" s="18" t="s">
        <v>270</v>
      </c>
      <c r="J93" s="47" t="s">
        <v>507</v>
      </c>
      <c r="K93" s="47" t="s">
        <v>508</v>
      </c>
      <c r="L93" s="8" t="s">
        <v>271</v>
      </c>
      <c r="M93" s="19" t="s">
        <v>81</v>
      </c>
      <c r="N93" s="6">
        <v>4</v>
      </c>
      <c r="O93" s="57">
        <v>10</v>
      </c>
      <c r="P93" s="9">
        <f t="shared" si="3"/>
        <v>10</v>
      </c>
      <c r="Q93" s="10" t="s">
        <v>12</v>
      </c>
    </row>
    <row r="94" spans="1:21" ht="19.2" outlineLevel="1">
      <c r="A94" s="23" t="s">
        <v>585</v>
      </c>
      <c r="B94" s="87" t="s">
        <v>23</v>
      </c>
      <c r="C94" s="29" t="s">
        <v>205</v>
      </c>
      <c r="D94" s="6" t="s">
        <v>67</v>
      </c>
      <c r="E94" s="6"/>
      <c r="F94" s="6">
        <v>13</v>
      </c>
      <c r="G94" s="7">
        <v>97220</v>
      </c>
      <c r="H94" s="6" t="s">
        <v>26</v>
      </c>
      <c r="I94" s="6" t="s">
        <v>272</v>
      </c>
      <c r="J94" s="6" t="s">
        <v>509</v>
      </c>
      <c r="K94" s="6" t="s">
        <v>510</v>
      </c>
      <c r="L94" s="8">
        <v>13790196</v>
      </c>
      <c r="M94" s="20" t="s">
        <v>81</v>
      </c>
      <c r="N94" s="6">
        <v>20</v>
      </c>
      <c r="O94" s="57">
        <v>25000</v>
      </c>
      <c r="P94" s="9">
        <f t="shared" si="3"/>
        <v>25000</v>
      </c>
      <c r="Q94" s="10" t="s">
        <v>12</v>
      </c>
    </row>
    <row r="95" spans="1:21" ht="19.2" outlineLevel="1">
      <c r="A95" s="23" t="s">
        <v>584</v>
      </c>
      <c r="B95" s="6" t="s">
        <v>23</v>
      </c>
      <c r="C95" s="29" t="s">
        <v>305</v>
      </c>
      <c r="D95" s="6" t="s">
        <v>68</v>
      </c>
      <c r="E95" s="6"/>
      <c r="F95" s="6" t="s">
        <v>217</v>
      </c>
      <c r="G95" s="7">
        <v>97220</v>
      </c>
      <c r="H95" s="6" t="s">
        <v>26</v>
      </c>
      <c r="I95" s="18" t="s">
        <v>273</v>
      </c>
      <c r="J95" s="47" t="s">
        <v>511</v>
      </c>
      <c r="K95" s="47" t="s">
        <v>512</v>
      </c>
      <c r="L95" s="8" t="s">
        <v>274</v>
      </c>
      <c r="M95" s="51" t="s">
        <v>81</v>
      </c>
      <c r="N95" s="6">
        <v>14</v>
      </c>
      <c r="O95" s="57">
        <v>1900</v>
      </c>
      <c r="P95" s="9">
        <f t="shared" si="3"/>
        <v>1900</v>
      </c>
      <c r="Q95" s="10" t="s">
        <v>12</v>
      </c>
    </row>
    <row r="96" spans="1:21" ht="19.2" outlineLevel="1">
      <c r="A96" s="23" t="s">
        <v>586</v>
      </c>
      <c r="B96" s="6" t="s">
        <v>23</v>
      </c>
      <c r="C96" s="29" t="s">
        <v>306</v>
      </c>
      <c r="D96" s="6" t="s">
        <v>69</v>
      </c>
      <c r="E96" s="6"/>
      <c r="F96" s="6" t="s">
        <v>218</v>
      </c>
      <c r="G96" s="7">
        <v>97220</v>
      </c>
      <c r="H96" s="6" t="s">
        <v>26</v>
      </c>
      <c r="I96" s="18" t="s">
        <v>275</v>
      </c>
      <c r="J96" s="47" t="s">
        <v>513</v>
      </c>
      <c r="K96" s="47" t="s">
        <v>514</v>
      </c>
      <c r="L96" s="8" t="s">
        <v>276</v>
      </c>
      <c r="M96" s="51" t="s">
        <v>81</v>
      </c>
      <c r="N96" s="6">
        <v>7</v>
      </c>
      <c r="O96" s="57">
        <v>2500</v>
      </c>
      <c r="P96" s="9">
        <f t="shared" si="3"/>
        <v>2500</v>
      </c>
      <c r="Q96" s="10" t="s">
        <v>12</v>
      </c>
    </row>
    <row r="97" spans="1:17" ht="19.2" outlineLevel="1">
      <c r="A97" s="23" t="s">
        <v>587</v>
      </c>
      <c r="B97" s="6" t="s">
        <v>23</v>
      </c>
      <c r="C97" s="29" t="s">
        <v>307</v>
      </c>
      <c r="D97" s="6" t="s">
        <v>26</v>
      </c>
      <c r="E97" s="6" t="s">
        <v>206</v>
      </c>
      <c r="F97" s="6"/>
      <c r="G97" s="7">
        <v>97220</v>
      </c>
      <c r="H97" s="6" t="s">
        <v>26</v>
      </c>
      <c r="I97" s="18" t="s">
        <v>277</v>
      </c>
      <c r="J97" s="47" t="s">
        <v>515</v>
      </c>
      <c r="K97" s="47" t="s">
        <v>516</v>
      </c>
      <c r="L97" s="8" t="s">
        <v>278</v>
      </c>
      <c r="M97" s="51" t="s">
        <v>81</v>
      </c>
      <c r="N97" s="6">
        <v>7</v>
      </c>
      <c r="O97" s="57">
        <v>200</v>
      </c>
      <c r="P97" s="9">
        <f t="shared" si="3"/>
        <v>200</v>
      </c>
      <c r="Q97" s="10" t="s">
        <v>12</v>
      </c>
    </row>
    <row r="98" spans="1:17" ht="19.2" outlineLevel="1">
      <c r="A98" s="23" t="s">
        <v>588</v>
      </c>
      <c r="B98" s="6" t="s">
        <v>23</v>
      </c>
      <c r="C98" s="29" t="s">
        <v>308</v>
      </c>
      <c r="D98" s="6" t="s">
        <v>207</v>
      </c>
      <c r="E98" s="6"/>
      <c r="F98" s="6" t="s">
        <v>219</v>
      </c>
      <c r="G98" s="7">
        <v>97220</v>
      </c>
      <c r="H98" s="6" t="s">
        <v>26</v>
      </c>
      <c r="I98" s="18" t="s">
        <v>279</v>
      </c>
      <c r="J98" s="47" t="s">
        <v>517</v>
      </c>
      <c r="K98" s="47" t="s">
        <v>518</v>
      </c>
      <c r="L98" s="8" t="s">
        <v>280</v>
      </c>
      <c r="M98" s="51" t="s">
        <v>81</v>
      </c>
      <c r="N98" s="6">
        <v>7</v>
      </c>
      <c r="O98" s="57">
        <v>2100</v>
      </c>
      <c r="P98" s="9">
        <f t="shared" si="3"/>
        <v>2100</v>
      </c>
      <c r="Q98" s="10" t="s">
        <v>12</v>
      </c>
    </row>
    <row r="99" spans="1:17" ht="19.2" outlineLevel="1">
      <c r="A99" s="23" t="s">
        <v>589</v>
      </c>
      <c r="B99" s="6" t="s">
        <v>23</v>
      </c>
      <c r="C99" s="29" t="s">
        <v>309</v>
      </c>
      <c r="D99" s="6" t="s">
        <v>207</v>
      </c>
      <c r="E99" s="6"/>
      <c r="F99" s="6" t="s">
        <v>220</v>
      </c>
      <c r="G99" s="7">
        <v>97220</v>
      </c>
      <c r="H99" s="6" t="s">
        <v>26</v>
      </c>
      <c r="I99" s="18" t="s">
        <v>281</v>
      </c>
      <c r="J99" s="47" t="s">
        <v>519</v>
      </c>
      <c r="K99" s="47" t="s">
        <v>520</v>
      </c>
      <c r="L99" s="8" t="s">
        <v>282</v>
      </c>
      <c r="M99" s="51" t="s">
        <v>81</v>
      </c>
      <c r="N99" s="6">
        <v>7</v>
      </c>
      <c r="O99" s="57">
        <v>1500</v>
      </c>
      <c r="P99" s="9">
        <f t="shared" si="3"/>
        <v>1500</v>
      </c>
      <c r="Q99" s="10" t="s">
        <v>12</v>
      </c>
    </row>
    <row r="100" spans="1:17" ht="19.2" outlineLevel="1">
      <c r="A100" s="23" t="s">
        <v>590</v>
      </c>
      <c r="B100" s="6" t="s">
        <v>23</v>
      </c>
      <c r="C100" s="29" t="s">
        <v>208</v>
      </c>
      <c r="D100" s="6" t="s">
        <v>26</v>
      </c>
      <c r="E100" s="6" t="s">
        <v>209</v>
      </c>
      <c r="F100" s="6">
        <v>13</v>
      </c>
      <c r="G100" s="7">
        <v>97220</v>
      </c>
      <c r="H100" s="6" t="s">
        <v>26</v>
      </c>
      <c r="I100" s="18" t="s">
        <v>283</v>
      </c>
      <c r="J100" s="47" t="s">
        <v>521</v>
      </c>
      <c r="K100" s="47" t="s">
        <v>522</v>
      </c>
      <c r="L100" s="8" t="s">
        <v>284</v>
      </c>
      <c r="M100" s="19" t="s">
        <v>81</v>
      </c>
      <c r="N100" s="6">
        <v>3</v>
      </c>
      <c r="O100" s="58">
        <v>100</v>
      </c>
      <c r="P100" s="9">
        <f t="shared" si="3"/>
        <v>100</v>
      </c>
      <c r="Q100" s="10" t="s">
        <v>12</v>
      </c>
    </row>
    <row r="101" spans="1:17" ht="19.2" outlineLevel="1">
      <c r="A101" s="23" t="s">
        <v>591</v>
      </c>
      <c r="B101" s="6" t="s">
        <v>23</v>
      </c>
      <c r="C101" s="29" t="s">
        <v>310</v>
      </c>
      <c r="D101" s="6" t="s">
        <v>26</v>
      </c>
      <c r="E101" s="6" t="s">
        <v>210</v>
      </c>
      <c r="F101" s="6" t="s">
        <v>211</v>
      </c>
      <c r="G101" s="7">
        <v>97220</v>
      </c>
      <c r="H101" s="6" t="s">
        <v>26</v>
      </c>
      <c r="I101" s="18" t="s">
        <v>285</v>
      </c>
      <c r="J101" s="47" t="s">
        <v>523</v>
      </c>
      <c r="K101" s="47" t="s">
        <v>524</v>
      </c>
      <c r="L101" s="8" t="s">
        <v>286</v>
      </c>
      <c r="M101" s="51" t="s">
        <v>81</v>
      </c>
      <c r="N101" s="6">
        <v>7</v>
      </c>
      <c r="O101" s="57">
        <v>1250</v>
      </c>
      <c r="P101" s="9">
        <f t="shared" si="3"/>
        <v>1250</v>
      </c>
      <c r="Q101" s="10" t="s">
        <v>12</v>
      </c>
    </row>
    <row r="102" spans="1:17" ht="19.2" outlineLevel="1">
      <c r="A102" s="23" t="s">
        <v>592</v>
      </c>
      <c r="B102" s="6" t="s">
        <v>23</v>
      </c>
      <c r="C102" s="29" t="s">
        <v>311</v>
      </c>
      <c r="D102" s="6" t="s">
        <v>180</v>
      </c>
      <c r="E102" s="6"/>
      <c r="F102" s="6" t="s">
        <v>221</v>
      </c>
      <c r="G102" s="7">
        <v>97220</v>
      </c>
      <c r="H102" s="6" t="s">
        <v>26</v>
      </c>
      <c r="I102" s="18" t="s">
        <v>287</v>
      </c>
      <c r="J102" s="47" t="s">
        <v>525</v>
      </c>
      <c r="K102" s="47" t="s">
        <v>526</v>
      </c>
      <c r="L102" s="8" t="s">
        <v>288</v>
      </c>
      <c r="M102" s="51" t="s">
        <v>81</v>
      </c>
      <c r="N102" s="6">
        <v>14</v>
      </c>
      <c r="O102" s="57">
        <v>1300</v>
      </c>
      <c r="P102" s="9">
        <f t="shared" si="3"/>
        <v>1300</v>
      </c>
      <c r="Q102" s="10" t="s">
        <v>12</v>
      </c>
    </row>
    <row r="103" spans="1:17" ht="19.8" outlineLevel="1" thickBot="1">
      <c r="A103" s="24" t="s">
        <v>593</v>
      </c>
      <c r="B103" s="25" t="s">
        <v>23</v>
      </c>
      <c r="C103" s="69" t="s">
        <v>312</v>
      </c>
      <c r="D103" s="25" t="s">
        <v>26</v>
      </c>
      <c r="E103" s="25" t="s">
        <v>210</v>
      </c>
      <c r="F103" s="25"/>
      <c r="G103" s="70">
        <v>97220</v>
      </c>
      <c r="H103" s="25" t="s">
        <v>26</v>
      </c>
      <c r="I103" s="26" t="s">
        <v>289</v>
      </c>
      <c r="J103" s="56" t="s">
        <v>527</v>
      </c>
      <c r="K103" s="56" t="s">
        <v>528</v>
      </c>
      <c r="L103" s="27" t="s">
        <v>290</v>
      </c>
      <c r="M103" s="54" t="s">
        <v>81</v>
      </c>
      <c r="N103" s="25">
        <v>14</v>
      </c>
      <c r="O103" s="71">
        <v>4800</v>
      </c>
      <c r="P103" s="9">
        <f t="shared" si="3"/>
        <v>4800</v>
      </c>
      <c r="Q103" s="72" t="s">
        <v>12</v>
      </c>
    </row>
    <row r="104" spans="1:17" ht="19.2" outlineLevel="1">
      <c r="A104" s="101" t="s">
        <v>594</v>
      </c>
      <c r="B104" s="102" t="s">
        <v>23</v>
      </c>
      <c r="C104" s="103" t="s">
        <v>313</v>
      </c>
      <c r="D104" s="102" t="s">
        <v>180</v>
      </c>
      <c r="E104" s="102"/>
      <c r="F104" s="102" t="s">
        <v>222</v>
      </c>
      <c r="G104" s="104">
        <v>97220</v>
      </c>
      <c r="H104" s="102" t="s">
        <v>26</v>
      </c>
      <c r="I104" s="105" t="s">
        <v>291</v>
      </c>
      <c r="J104" s="106" t="s">
        <v>529</v>
      </c>
      <c r="K104" s="106" t="s">
        <v>530</v>
      </c>
      <c r="L104" s="107" t="s">
        <v>292</v>
      </c>
      <c r="M104" s="108" t="s">
        <v>81</v>
      </c>
      <c r="N104" s="102">
        <v>14</v>
      </c>
      <c r="O104" s="109">
        <v>2000</v>
      </c>
      <c r="P104" s="9">
        <f t="shared" si="3"/>
        <v>2000</v>
      </c>
      <c r="Q104" s="110" t="s">
        <v>12</v>
      </c>
    </row>
    <row r="105" spans="1:17" ht="19.2" outlineLevel="1">
      <c r="A105" s="111" t="s">
        <v>595</v>
      </c>
      <c r="B105" s="6" t="s">
        <v>23</v>
      </c>
      <c r="C105" s="29" t="s">
        <v>314</v>
      </c>
      <c r="D105" s="6" t="s">
        <v>26</v>
      </c>
      <c r="E105" s="6" t="s">
        <v>45</v>
      </c>
      <c r="F105" s="6" t="s">
        <v>212</v>
      </c>
      <c r="G105" s="7">
        <v>97220</v>
      </c>
      <c r="H105" s="6" t="s">
        <v>26</v>
      </c>
      <c r="I105" s="18" t="s">
        <v>293</v>
      </c>
      <c r="J105" s="47" t="s">
        <v>531</v>
      </c>
      <c r="K105" s="47" t="s">
        <v>532</v>
      </c>
      <c r="L105" s="8" t="s">
        <v>294</v>
      </c>
      <c r="M105" s="51" t="s">
        <v>81</v>
      </c>
      <c r="N105" s="6">
        <v>7</v>
      </c>
      <c r="O105" s="57">
        <v>300</v>
      </c>
      <c r="P105" s="9">
        <f t="shared" si="3"/>
        <v>300</v>
      </c>
      <c r="Q105" s="112" t="s">
        <v>12</v>
      </c>
    </row>
    <row r="106" spans="1:17" ht="19.2" outlineLevel="1">
      <c r="A106" s="111" t="s">
        <v>596</v>
      </c>
      <c r="B106" s="6" t="s">
        <v>23</v>
      </c>
      <c r="C106" s="29" t="s">
        <v>314</v>
      </c>
      <c r="D106" s="6" t="s">
        <v>26</v>
      </c>
      <c r="E106" s="6" t="s">
        <v>45</v>
      </c>
      <c r="F106" s="6" t="s">
        <v>213</v>
      </c>
      <c r="G106" s="7">
        <v>97220</v>
      </c>
      <c r="H106" s="6" t="s">
        <v>26</v>
      </c>
      <c r="I106" s="18" t="s">
        <v>295</v>
      </c>
      <c r="J106" s="47" t="s">
        <v>533</v>
      </c>
      <c r="K106" s="47" t="s">
        <v>534</v>
      </c>
      <c r="L106" s="8" t="s">
        <v>296</v>
      </c>
      <c r="M106" s="51" t="s">
        <v>81</v>
      </c>
      <c r="N106" s="6">
        <v>7</v>
      </c>
      <c r="O106" s="57">
        <v>300</v>
      </c>
      <c r="P106" s="9">
        <f t="shared" si="3"/>
        <v>300</v>
      </c>
      <c r="Q106" s="112" t="s">
        <v>12</v>
      </c>
    </row>
    <row r="107" spans="1:17" ht="19.2" outlineLevel="1">
      <c r="A107" s="111" t="s">
        <v>597</v>
      </c>
      <c r="B107" s="6" t="s">
        <v>23</v>
      </c>
      <c r="C107" s="29" t="s">
        <v>314</v>
      </c>
      <c r="D107" s="6" t="s">
        <v>26</v>
      </c>
      <c r="E107" s="6" t="s">
        <v>316</v>
      </c>
      <c r="F107" s="6" t="s">
        <v>223</v>
      </c>
      <c r="G107" s="7">
        <v>97220</v>
      </c>
      <c r="H107" s="6" t="s">
        <v>26</v>
      </c>
      <c r="I107" s="18" t="s">
        <v>297</v>
      </c>
      <c r="J107" s="47" t="s">
        <v>535</v>
      </c>
      <c r="K107" s="47" t="s">
        <v>536</v>
      </c>
      <c r="L107" s="22">
        <v>56367845</v>
      </c>
      <c r="M107" s="51" t="s">
        <v>81</v>
      </c>
      <c r="N107" s="49">
        <v>17</v>
      </c>
      <c r="O107" s="57">
        <v>700</v>
      </c>
      <c r="P107" s="9">
        <f t="shared" si="3"/>
        <v>700</v>
      </c>
      <c r="Q107" s="112" t="s">
        <v>12</v>
      </c>
    </row>
    <row r="108" spans="1:17" ht="19.2" outlineLevel="1">
      <c r="A108" s="111" t="s">
        <v>598</v>
      </c>
      <c r="B108" s="6" t="s">
        <v>23</v>
      </c>
      <c r="C108" s="29" t="s">
        <v>315</v>
      </c>
      <c r="D108" s="6" t="s">
        <v>70</v>
      </c>
      <c r="E108" s="6"/>
      <c r="F108" s="6" t="s">
        <v>224</v>
      </c>
      <c r="G108" s="7">
        <v>97220</v>
      </c>
      <c r="H108" s="6" t="s">
        <v>26</v>
      </c>
      <c r="I108" s="26" t="s">
        <v>329</v>
      </c>
      <c r="J108" s="56" t="s">
        <v>537</v>
      </c>
      <c r="K108" s="47" t="s">
        <v>538</v>
      </c>
      <c r="L108" s="53">
        <v>82245504</v>
      </c>
      <c r="M108" s="54" t="s">
        <v>74</v>
      </c>
      <c r="N108" s="55">
        <v>11</v>
      </c>
      <c r="O108" s="57">
        <v>500</v>
      </c>
      <c r="P108" s="9">
        <f t="shared" si="3"/>
        <v>500</v>
      </c>
      <c r="Q108" s="112" t="s">
        <v>12</v>
      </c>
    </row>
    <row r="109" spans="1:17" ht="19.2" outlineLevel="1">
      <c r="A109" s="113" t="s">
        <v>599</v>
      </c>
      <c r="B109" s="25" t="s">
        <v>23</v>
      </c>
      <c r="C109" s="75" t="s">
        <v>214</v>
      </c>
      <c r="D109" s="98" t="s">
        <v>64</v>
      </c>
      <c r="E109" s="6"/>
      <c r="F109" s="6">
        <v>3</v>
      </c>
      <c r="G109" s="7">
        <v>97220</v>
      </c>
      <c r="H109" s="6" t="s">
        <v>26</v>
      </c>
      <c r="I109" s="18" t="s">
        <v>299</v>
      </c>
      <c r="J109" s="47" t="s">
        <v>539</v>
      </c>
      <c r="K109" s="47" t="s">
        <v>540</v>
      </c>
      <c r="L109" s="8" t="s">
        <v>300</v>
      </c>
      <c r="M109" s="19" t="s">
        <v>81</v>
      </c>
      <c r="N109" s="6">
        <v>13</v>
      </c>
      <c r="O109" s="58">
        <v>1000</v>
      </c>
      <c r="P109" s="9">
        <f t="shared" si="3"/>
        <v>1000</v>
      </c>
      <c r="Q109" s="112" t="s">
        <v>12</v>
      </c>
    </row>
    <row r="110" spans="1:17" ht="19.2" outlineLevel="1">
      <c r="A110" s="114" t="s">
        <v>328</v>
      </c>
      <c r="B110" s="74" t="s">
        <v>23</v>
      </c>
      <c r="C110" s="75" t="s">
        <v>319</v>
      </c>
      <c r="D110" s="98" t="s">
        <v>26</v>
      </c>
      <c r="E110" s="6" t="s">
        <v>203</v>
      </c>
      <c r="F110" s="6">
        <v>9</v>
      </c>
      <c r="G110" s="7">
        <v>97220</v>
      </c>
      <c r="H110" s="6" t="s">
        <v>26</v>
      </c>
      <c r="I110" s="18" t="s">
        <v>301</v>
      </c>
      <c r="J110" s="47" t="s">
        <v>541</v>
      </c>
      <c r="K110" s="47" t="s">
        <v>542</v>
      </c>
      <c r="L110" s="8" t="s">
        <v>302</v>
      </c>
      <c r="M110" s="19" t="s">
        <v>81</v>
      </c>
      <c r="N110" s="6">
        <v>11</v>
      </c>
      <c r="O110" s="57">
        <v>4500</v>
      </c>
      <c r="P110" s="9">
        <f t="shared" si="3"/>
        <v>4500</v>
      </c>
      <c r="Q110" s="112" t="s">
        <v>12</v>
      </c>
    </row>
    <row r="111" spans="1:17" ht="19.2" outlineLevel="1">
      <c r="A111" s="115" t="s">
        <v>340</v>
      </c>
      <c r="B111" s="74" t="s">
        <v>23</v>
      </c>
      <c r="C111" s="74" t="s">
        <v>330</v>
      </c>
      <c r="D111" s="99" t="s">
        <v>26</v>
      </c>
      <c r="E111" s="25" t="s">
        <v>50</v>
      </c>
      <c r="F111" s="25" t="s">
        <v>331</v>
      </c>
      <c r="G111" s="7">
        <v>97220</v>
      </c>
      <c r="H111" s="6" t="s">
        <v>26</v>
      </c>
      <c r="I111" s="26" t="s">
        <v>337</v>
      </c>
      <c r="J111" s="56" t="s">
        <v>543</v>
      </c>
      <c r="K111" s="47" t="s">
        <v>544</v>
      </c>
      <c r="L111" s="27">
        <v>98900614</v>
      </c>
      <c r="M111" s="28" t="s">
        <v>81</v>
      </c>
      <c r="N111" s="55">
        <v>14</v>
      </c>
      <c r="O111" s="60">
        <v>550</v>
      </c>
      <c r="P111" s="9">
        <f t="shared" si="3"/>
        <v>550</v>
      </c>
      <c r="Q111" s="112" t="s">
        <v>12</v>
      </c>
    </row>
    <row r="112" spans="1:17" ht="19.2" outlineLevel="1">
      <c r="A112" s="114" t="s">
        <v>341</v>
      </c>
      <c r="B112" s="74"/>
      <c r="C112" s="74" t="s">
        <v>332</v>
      </c>
      <c r="D112" s="99" t="s">
        <v>26</v>
      </c>
      <c r="E112" s="25" t="s">
        <v>62</v>
      </c>
      <c r="F112" s="25" t="s">
        <v>335</v>
      </c>
      <c r="G112" s="7">
        <v>97220</v>
      </c>
      <c r="H112" s="6" t="s">
        <v>26</v>
      </c>
      <c r="I112" s="26" t="s">
        <v>338</v>
      </c>
      <c r="J112" s="56" t="s">
        <v>545</v>
      </c>
      <c r="K112" s="47" t="s">
        <v>546</v>
      </c>
      <c r="L112" s="27">
        <v>82606512</v>
      </c>
      <c r="M112" s="28" t="s">
        <v>81</v>
      </c>
      <c r="N112" s="25">
        <v>11</v>
      </c>
      <c r="O112" s="60">
        <v>350</v>
      </c>
      <c r="P112" s="9">
        <f t="shared" si="3"/>
        <v>350</v>
      </c>
      <c r="Q112" s="112" t="s">
        <v>12</v>
      </c>
    </row>
    <row r="113" spans="1:17" ht="19.2" outlineLevel="1">
      <c r="A113" s="115" t="s">
        <v>342</v>
      </c>
      <c r="B113" s="74"/>
      <c r="C113" s="74" t="s">
        <v>333</v>
      </c>
      <c r="D113" s="99" t="s">
        <v>26</v>
      </c>
      <c r="E113" s="25" t="s">
        <v>334</v>
      </c>
      <c r="F113" s="25" t="s">
        <v>336</v>
      </c>
      <c r="G113" s="70">
        <v>97220</v>
      </c>
      <c r="H113" s="25" t="s">
        <v>26</v>
      </c>
      <c r="I113" s="26" t="s">
        <v>339</v>
      </c>
      <c r="J113" s="56" t="s">
        <v>547</v>
      </c>
      <c r="K113" s="56" t="s">
        <v>548</v>
      </c>
      <c r="L113" s="27">
        <v>98974928</v>
      </c>
      <c r="M113" s="28" t="s">
        <v>81</v>
      </c>
      <c r="N113" s="25">
        <v>11</v>
      </c>
      <c r="O113" s="60">
        <v>350</v>
      </c>
      <c r="P113" s="9">
        <f t="shared" si="3"/>
        <v>350</v>
      </c>
      <c r="Q113" s="116" t="s">
        <v>12</v>
      </c>
    </row>
    <row r="114" spans="1:17" ht="19.2" outlineLevel="1">
      <c r="A114" s="115" t="s">
        <v>600</v>
      </c>
      <c r="B114" s="74"/>
      <c r="C114" s="74" t="s">
        <v>555</v>
      </c>
      <c r="D114" s="100" t="s">
        <v>26</v>
      </c>
      <c r="E114" s="74" t="s">
        <v>29</v>
      </c>
      <c r="F114" s="74" t="s">
        <v>556</v>
      </c>
      <c r="G114" s="76" t="s">
        <v>348</v>
      </c>
      <c r="H114" s="74" t="s">
        <v>26</v>
      </c>
      <c r="I114" s="77"/>
      <c r="J114" s="93" t="s">
        <v>608</v>
      </c>
      <c r="K114" s="78"/>
      <c r="L114" s="79"/>
      <c r="M114" s="80" t="s">
        <v>81</v>
      </c>
      <c r="N114" s="74">
        <v>17</v>
      </c>
      <c r="O114" s="81">
        <v>20</v>
      </c>
      <c r="P114" s="9">
        <f t="shared" si="3"/>
        <v>20</v>
      </c>
      <c r="Q114" s="118"/>
    </row>
    <row r="115" spans="1:17" ht="19.2" outlineLevel="1">
      <c r="A115" s="117" t="s">
        <v>601</v>
      </c>
      <c r="B115" s="74"/>
      <c r="C115" s="74" t="s">
        <v>557</v>
      </c>
      <c r="D115" s="100" t="s">
        <v>26</v>
      </c>
      <c r="E115" s="74" t="s">
        <v>558</v>
      </c>
      <c r="F115" s="74" t="s">
        <v>559</v>
      </c>
      <c r="G115" s="76" t="s">
        <v>560</v>
      </c>
      <c r="H115" s="74" t="s">
        <v>26</v>
      </c>
      <c r="I115" s="77"/>
      <c r="J115" s="93" t="s">
        <v>607</v>
      </c>
      <c r="K115" s="78"/>
      <c r="L115" s="79"/>
      <c r="M115" s="80" t="s">
        <v>81</v>
      </c>
      <c r="N115" s="74">
        <v>11</v>
      </c>
      <c r="O115" s="81">
        <v>250</v>
      </c>
      <c r="P115" s="9">
        <f t="shared" si="3"/>
        <v>250</v>
      </c>
      <c r="Q115" s="118"/>
    </row>
    <row r="116" spans="1:17" ht="19.2" outlineLevel="1">
      <c r="A116" s="115" t="s">
        <v>603</v>
      </c>
      <c r="B116" s="74"/>
      <c r="C116" s="74" t="s">
        <v>561</v>
      </c>
      <c r="D116" s="100" t="s">
        <v>26</v>
      </c>
      <c r="E116" s="94"/>
      <c r="F116" s="74" t="s">
        <v>606</v>
      </c>
      <c r="G116" s="74" t="s">
        <v>348</v>
      </c>
      <c r="H116" s="74" t="s">
        <v>26</v>
      </c>
      <c r="I116" s="94"/>
      <c r="J116" s="95" t="s">
        <v>605</v>
      </c>
      <c r="K116" s="94"/>
      <c r="L116" s="94"/>
      <c r="M116" s="80" t="s">
        <v>81</v>
      </c>
      <c r="N116" s="74">
        <v>11</v>
      </c>
      <c r="O116" s="81">
        <v>300</v>
      </c>
      <c r="P116" s="9">
        <f t="shared" si="3"/>
        <v>300</v>
      </c>
      <c r="Q116" s="118"/>
    </row>
    <row r="117" spans="1:17" outlineLevel="1">
      <c r="A117" s="115"/>
      <c r="B117" s="94"/>
      <c r="P117" s="136"/>
    </row>
    <row r="118" spans="1:17" outlineLevel="1">
      <c r="P118" s="136"/>
    </row>
    <row r="119" spans="1:17" ht="14.4" outlineLevel="1" thickBot="1">
      <c r="A119" s="62"/>
      <c r="B119" s="63"/>
      <c r="C119" s="63"/>
      <c r="D119" s="63"/>
      <c r="E119" s="63"/>
      <c r="F119" s="63"/>
      <c r="G119" s="63"/>
      <c r="H119" s="63"/>
      <c r="I119" s="65" t="s">
        <v>610</v>
      </c>
      <c r="J119" s="65"/>
      <c r="K119" s="65"/>
      <c r="L119" s="63"/>
      <c r="M119" s="63"/>
      <c r="N119" s="66"/>
      <c r="O119" s="67">
        <f>SUM(O70:O116)</f>
        <v>143800</v>
      </c>
      <c r="P119" s="9">
        <f t="shared" si="3"/>
        <v>143800</v>
      </c>
      <c r="Q119" s="68"/>
    </row>
    <row r="120" spans="1:17" ht="14.4" outlineLevel="1" thickBot="1">
      <c r="A120" s="35"/>
      <c r="B120" s="36"/>
      <c r="C120" s="37"/>
      <c r="D120" s="37"/>
      <c r="E120" s="37"/>
      <c r="F120" s="37"/>
      <c r="G120" s="37"/>
      <c r="H120" s="37"/>
      <c r="I120" s="38"/>
      <c r="J120" s="46"/>
      <c r="K120" s="46"/>
      <c r="L120" s="37"/>
      <c r="M120" s="37"/>
      <c r="N120" s="39"/>
      <c r="O120" s="40"/>
      <c r="P120" s="40"/>
      <c r="Q120" s="41"/>
    </row>
    <row r="121" spans="1:17" outlineLevel="1"/>
    <row r="122" spans="1:17" outlineLevel="1"/>
    <row r="123" spans="1:17" outlineLevel="1"/>
    <row r="124" spans="1:17" s="34" customFormat="1" ht="51" customHeight="1">
      <c r="K124" s="97" t="s">
        <v>609</v>
      </c>
      <c r="O124" s="96">
        <f>(O65+O119)</f>
        <v>237600</v>
      </c>
    </row>
    <row r="125" spans="1:17" ht="5.0999999999999996" customHeight="1"/>
    <row r="126" spans="1:17" ht="15" customHeight="1"/>
    <row r="127" spans="1:17" ht="24.9" customHeight="1">
      <c r="B127" s="13" t="e">
        <f>"Zużycie energii elektrycznej wg faktur dla powyższych obiektów w okresie "&amp;MID(O5,45,16)&amp;" "&amp;MID(O5,62,16)&amp;" wyniosło "&amp;INT(#REF!+#REF!)&amp;" kWh"</f>
        <v>#REF!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42"/>
      <c r="Q127" s="13"/>
    </row>
    <row r="128" spans="1:17" ht="20.100000000000001" customHeight="1">
      <c r="B128" s="13" t="e">
        <f>"Szacowane zapotrzebowanie na energię elektryczną dla powyższych obiektów w okresie "&amp;MID(P5,43,16)&amp;" "&amp;MID(P5,60,16)&amp;" wynosi "&amp;INT(#REF!)&amp;" kWh"</f>
        <v>#REF!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2:19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2:19">
      <c r="S130" s="45"/>
    </row>
  </sheetData>
  <autoFilter ref="A7:Q111" xr:uid="{00000000-0009-0000-0000-000000000000}"/>
  <mergeCells count="33">
    <mergeCell ref="O5:O7"/>
    <mergeCell ref="H6:H7"/>
    <mergeCell ref="O67:O68"/>
    <mergeCell ref="L5:L7"/>
    <mergeCell ref="M67:M68"/>
    <mergeCell ref="N67:N68"/>
    <mergeCell ref="A1:Q1"/>
    <mergeCell ref="Q67:Q69"/>
    <mergeCell ref="D68:D69"/>
    <mergeCell ref="E68:E69"/>
    <mergeCell ref="F68:F69"/>
    <mergeCell ref="G68:G69"/>
    <mergeCell ref="H68:H69"/>
    <mergeCell ref="P67:P69"/>
    <mergeCell ref="I67:I69"/>
    <mergeCell ref="A5:A7"/>
    <mergeCell ref="Q5:Q7"/>
    <mergeCell ref="P5:P7"/>
    <mergeCell ref="A67:A69"/>
    <mergeCell ref="N5:N6"/>
    <mergeCell ref="I5:I7"/>
    <mergeCell ref="B67:B69"/>
    <mergeCell ref="C67:C69"/>
    <mergeCell ref="D67:H67"/>
    <mergeCell ref="M5:M7"/>
    <mergeCell ref="B5:B7"/>
    <mergeCell ref="C5:C7"/>
    <mergeCell ref="D5:H5"/>
    <mergeCell ref="D6:D7"/>
    <mergeCell ref="E6:E7"/>
    <mergeCell ref="L67:L69"/>
    <mergeCell ref="G6:G7"/>
    <mergeCell ref="F6:F7"/>
  </mergeCells>
  <phoneticPr fontId="10" type="noConversion"/>
  <printOptions horizontalCentered="1"/>
  <pageMargins left="0" right="0" top="0.43307086614173229" bottom="0.31496062992125984" header="0.19685039370078741" footer="0.19685039370078741"/>
  <pageSetup paperSize="9" scale="83" orientation="landscape" r:id="rId1"/>
  <headerFooter>
    <oddFooter>&amp;C&amp;"Czcionka tekstu podstawowego,Kursywa"&amp;8Strona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9114-8A28-4129-9D35-B99009459F18}">
  <dimension ref="A1:E103"/>
  <sheetViews>
    <sheetView topLeftCell="A25" workbookViewId="0">
      <selection activeCell="E2" sqref="E2"/>
    </sheetView>
  </sheetViews>
  <sheetFormatPr defaultRowHeight="13.8"/>
  <cols>
    <col min="4" max="4" width="16.8984375" customWidth="1"/>
  </cols>
  <sheetData>
    <row r="1" spans="1:5">
      <c r="D1" t="s">
        <v>326</v>
      </c>
      <c r="E1" t="s">
        <v>327</v>
      </c>
    </row>
    <row r="2" spans="1:5" ht="19.2">
      <c r="A2" s="23">
        <v>1</v>
      </c>
      <c r="B2" s="6" t="s">
        <v>23</v>
      </c>
      <c r="C2" s="29" t="s">
        <v>11</v>
      </c>
      <c r="D2" s="18" t="s">
        <v>73</v>
      </c>
    </row>
    <row r="3" spans="1:5" ht="19.2">
      <c r="A3" s="23">
        <f t="shared" ref="A3:A45" si="0">A2+1</f>
        <v>2</v>
      </c>
      <c r="B3" s="6" t="s">
        <v>23</v>
      </c>
      <c r="C3" s="29" t="s">
        <v>11</v>
      </c>
      <c r="D3" s="18" t="s">
        <v>76</v>
      </c>
    </row>
    <row r="4" spans="1:5" ht="19.2">
      <c r="A4" s="23">
        <f t="shared" si="0"/>
        <v>3</v>
      </c>
      <c r="B4" s="6" t="s">
        <v>23</v>
      </c>
      <c r="C4" s="29" t="s">
        <v>11</v>
      </c>
      <c r="D4" s="18" t="s">
        <v>77</v>
      </c>
    </row>
    <row r="5" spans="1:5" ht="19.2">
      <c r="A5" s="23">
        <f t="shared" si="0"/>
        <v>4</v>
      </c>
      <c r="B5" s="6" t="s">
        <v>23</v>
      </c>
      <c r="C5" s="29" t="s">
        <v>11</v>
      </c>
      <c r="D5" s="18" t="s">
        <v>79</v>
      </c>
    </row>
    <row r="6" spans="1:5" ht="19.2">
      <c r="A6" s="23">
        <f t="shared" si="0"/>
        <v>5</v>
      </c>
      <c r="B6" s="6" t="s">
        <v>23</v>
      </c>
      <c r="C6" s="29" t="s">
        <v>11</v>
      </c>
      <c r="D6" s="18" t="s">
        <v>82</v>
      </c>
    </row>
    <row r="7" spans="1:5" ht="19.2">
      <c r="A7" s="23">
        <f t="shared" si="0"/>
        <v>6</v>
      </c>
      <c r="B7" s="6" t="s">
        <v>23</v>
      </c>
      <c r="C7" s="29" t="s">
        <v>11</v>
      </c>
      <c r="D7" s="18" t="s">
        <v>84</v>
      </c>
    </row>
    <row r="8" spans="1:5" ht="19.2">
      <c r="A8" s="23">
        <f t="shared" si="0"/>
        <v>7</v>
      </c>
      <c r="B8" s="6" t="s">
        <v>23</v>
      </c>
      <c r="C8" s="29" t="s">
        <v>11</v>
      </c>
      <c r="D8" s="18" t="s">
        <v>86</v>
      </c>
    </row>
    <row r="9" spans="1:5" ht="19.2">
      <c r="A9" s="23">
        <f t="shared" si="0"/>
        <v>8</v>
      </c>
      <c r="B9" s="6" t="s">
        <v>23</v>
      </c>
      <c r="C9" s="29" t="s">
        <v>11</v>
      </c>
      <c r="D9" s="18" t="s">
        <v>88</v>
      </c>
    </row>
    <row r="10" spans="1:5" ht="19.2">
      <c r="A10" s="23">
        <f t="shared" si="0"/>
        <v>9</v>
      </c>
      <c r="B10" s="6" t="s">
        <v>23</v>
      </c>
      <c r="C10" s="29" t="s">
        <v>11</v>
      </c>
      <c r="D10" s="18" t="s">
        <v>90</v>
      </c>
    </row>
    <row r="11" spans="1:5" ht="19.2">
      <c r="A11" s="23">
        <f t="shared" si="0"/>
        <v>10</v>
      </c>
      <c r="B11" s="6" t="s">
        <v>23</v>
      </c>
      <c r="C11" s="29" t="s">
        <v>11</v>
      </c>
      <c r="D11" s="18" t="s">
        <v>92</v>
      </c>
    </row>
    <row r="12" spans="1:5" ht="19.2">
      <c r="A12" s="23">
        <f t="shared" si="0"/>
        <v>11</v>
      </c>
      <c r="B12" s="6" t="s">
        <v>23</v>
      </c>
      <c r="C12" s="29" t="s">
        <v>11</v>
      </c>
      <c r="D12" s="18" t="s">
        <v>94</v>
      </c>
    </row>
    <row r="13" spans="1:5" ht="19.2">
      <c r="A13" s="23">
        <f t="shared" si="0"/>
        <v>12</v>
      </c>
      <c r="B13" s="6" t="s">
        <v>23</v>
      </c>
      <c r="C13" s="29" t="s">
        <v>11</v>
      </c>
      <c r="D13" s="18" t="s">
        <v>96</v>
      </c>
    </row>
    <row r="14" spans="1:5" ht="19.2">
      <c r="A14" s="23">
        <f t="shared" si="0"/>
        <v>13</v>
      </c>
      <c r="B14" s="6" t="s">
        <v>23</v>
      </c>
      <c r="C14" s="29" t="s">
        <v>11</v>
      </c>
      <c r="D14" s="18" t="s">
        <v>98</v>
      </c>
    </row>
    <row r="15" spans="1:5" ht="19.2">
      <c r="A15" s="23">
        <f t="shared" si="0"/>
        <v>14</v>
      </c>
      <c r="B15" s="6" t="s">
        <v>23</v>
      </c>
      <c r="C15" s="29" t="s">
        <v>11</v>
      </c>
      <c r="D15" s="18" t="s">
        <v>100</v>
      </c>
    </row>
    <row r="16" spans="1:5" ht="19.2">
      <c r="A16" s="23">
        <f t="shared" si="0"/>
        <v>15</v>
      </c>
      <c r="B16" s="6" t="s">
        <v>23</v>
      </c>
      <c r="C16" s="29" t="s">
        <v>11</v>
      </c>
      <c r="D16" s="18" t="s">
        <v>102</v>
      </c>
    </row>
    <row r="17" spans="1:4" ht="19.2">
      <c r="A17" s="23">
        <f t="shared" si="0"/>
        <v>16</v>
      </c>
      <c r="B17" s="6" t="s">
        <v>23</v>
      </c>
      <c r="C17" s="29" t="s">
        <v>11</v>
      </c>
      <c r="D17" s="18" t="s">
        <v>103</v>
      </c>
    </row>
    <row r="18" spans="1:4" ht="19.2">
      <c r="A18" s="23">
        <f t="shared" si="0"/>
        <v>17</v>
      </c>
      <c r="B18" s="6" t="s">
        <v>23</v>
      </c>
      <c r="C18" s="29" t="s">
        <v>11</v>
      </c>
      <c r="D18" s="18" t="s">
        <v>105</v>
      </c>
    </row>
    <row r="19" spans="1:4" ht="19.2">
      <c r="A19" s="23">
        <f t="shared" si="0"/>
        <v>18</v>
      </c>
      <c r="B19" s="6" t="s">
        <v>23</v>
      </c>
      <c r="C19" s="29" t="s">
        <v>11</v>
      </c>
      <c r="D19" s="18" t="s">
        <v>107</v>
      </c>
    </row>
    <row r="20" spans="1:4" ht="19.2">
      <c r="A20" s="23">
        <f t="shared" si="0"/>
        <v>19</v>
      </c>
      <c r="B20" s="6" t="s">
        <v>23</v>
      </c>
      <c r="C20" s="29" t="s">
        <v>11</v>
      </c>
      <c r="D20" s="18" t="s">
        <v>109</v>
      </c>
    </row>
    <row r="21" spans="1:4" ht="19.2">
      <c r="A21" s="23">
        <f t="shared" si="0"/>
        <v>20</v>
      </c>
      <c r="B21" s="6" t="s">
        <v>23</v>
      </c>
      <c r="C21" s="29" t="s">
        <v>11</v>
      </c>
      <c r="D21" s="18" t="s">
        <v>110</v>
      </c>
    </row>
    <row r="22" spans="1:4" ht="19.2">
      <c r="A22" s="23">
        <f t="shared" si="0"/>
        <v>21</v>
      </c>
      <c r="B22" s="6" t="s">
        <v>23</v>
      </c>
      <c r="C22" s="29" t="s">
        <v>11</v>
      </c>
      <c r="D22" s="18" t="s">
        <v>112</v>
      </c>
    </row>
    <row r="23" spans="1:4" ht="19.2">
      <c r="A23" s="23">
        <f t="shared" si="0"/>
        <v>22</v>
      </c>
      <c r="B23" s="6" t="s">
        <v>23</v>
      </c>
      <c r="C23" s="29" t="s">
        <v>11</v>
      </c>
      <c r="D23" s="18" t="s">
        <v>114</v>
      </c>
    </row>
    <row r="24" spans="1:4" ht="19.2">
      <c r="A24" s="23">
        <f t="shared" si="0"/>
        <v>23</v>
      </c>
      <c r="B24" s="6" t="s">
        <v>23</v>
      </c>
      <c r="C24" s="29" t="s">
        <v>11</v>
      </c>
      <c r="D24" s="18" t="s">
        <v>115</v>
      </c>
    </row>
    <row r="25" spans="1:4" ht="19.2">
      <c r="A25" s="23">
        <f t="shared" si="0"/>
        <v>24</v>
      </c>
      <c r="B25" s="6" t="s">
        <v>23</v>
      </c>
      <c r="C25" s="29" t="s">
        <v>11</v>
      </c>
      <c r="D25" s="18" t="s">
        <v>117</v>
      </c>
    </row>
    <row r="26" spans="1:4" ht="19.2">
      <c r="A26" s="23">
        <f t="shared" si="0"/>
        <v>25</v>
      </c>
      <c r="B26" s="6" t="s">
        <v>23</v>
      </c>
      <c r="C26" s="29" t="s">
        <v>11</v>
      </c>
      <c r="D26" s="18" t="s">
        <v>118</v>
      </c>
    </row>
    <row r="27" spans="1:4" ht="19.2">
      <c r="A27" s="23">
        <f t="shared" si="0"/>
        <v>26</v>
      </c>
      <c r="B27" s="6" t="s">
        <v>23</v>
      </c>
      <c r="C27" s="29" t="s">
        <v>11</v>
      </c>
      <c r="D27" s="18" t="s">
        <v>120</v>
      </c>
    </row>
    <row r="28" spans="1:4" ht="19.2">
      <c r="A28" s="23">
        <f t="shared" si="0"/>
        <v>27</v>
      </c>
      <c r="B28" s="6" t="s">
        <v>23</v>
      </c>
      <c r="C28" s="29" t="s">
        <v>11</v>
      </c>
      <c r="D28" s="18" t="s">
        <v>122</v>
      </c>
    </row>
    <row r="29" spans="1:4" ht="19.2">
      <c r="A29" s="23">
        <f t="shared" si="0"/>
        <v>28</v>
      </c>
      <c r="B29" s="6" t="s">
        <v>23</v>
      </c>
      <c r="C29" s="29" t="s">
        <v>11</v>
      </c>
      <c r="D29" s="18" t="s">
        <v>124</v>
      </c>
    </row>
    <row r="30" spans="1:4" ht="19.2">
      <c r="A30" s="23">
        <f t="shared" si="0"/>
        <v>29</v>
      </c>
      <c r="B30" s="6" t="s">
        <v>23</v>
      </c>
      <c r="C30" s="29" t="s">
        <v>11</v>
      </c>
      <c r="D30" s="18" t="s">
        <v>126</v>
      </c>
    </row>
    <row r="31" spans="1:4" ht="19.2">
      <c r="A31" s="23">
        <f t="shared" si="0"/>
        <v>30</v>
      </c>
      <c r="B31" s="6" t="s">
        <v>23</v>
      </c>
      <c r="C31" s="29" t="s">
        <v>11</v>
      </c>
      <c r="D31" s="18" t="s">
        <v>128</v>
      </c>
    </row>
    <row r="32" spans="1:4" ht="19.2">
      <c r="A32" s="23">
        <f t="shared" si="0"/>
        <v>31</v>
      </c>
      <c r="B32" s="6" t="s">
        <v>23</v>
      </c>
      <c r="C32" s="29" t="s">
        <v>11</v>
      </c>
      <c r="D32" s="18" t="s">
        <v>130</v>
      </c>
    </row>
    <row r="33" spans="1:4" ht="19.2">
      <c r="A33" s="23">
        <f t="shared" si="0"/>
        <v>32</v>
      </c>
      <c r="B33" s="6" t="s">
        <v>23</v>
      </c>
      <c r="C33" s="29" t="s">
        <v>11</v>
      </c>
      <c r="D33" s="18" t="s">
        <v>132</v>
      </c>
    </row>
    <row r="34" spans="1:4" ht="19.2">
      <c r="A34" s="23">
        <f t="shared" si="0"/>
        <v>33</v>
      </c>
      <c r="B34" s="6" t="s">
        <v>23</v>
      </c>
      <c r="C34" s="29" t="s">
        <v>11</v>
      </c>
      <c r="D34" s="18" t="s">
        <v>134</v>
      </c>
    </row>
    <row r="35" spans="1:4" ht="19.2">
      <c r="A35" s="23">
        <f t="shared" si="0"/>
        <v>34</v>
      </c>
      <c r="B35" s="6" t="s">
        <v>23</v>
      </c>
      <c r="C35" s="29" t="s">
        <v>11</v>
      </c>
      <c r="D35" s="18" t="s">
        <v>136</v>
      </c>
    </row>
    <row r="36" spans="1:4" ht="19.2">
      <c r="A36" s="23">
        <f t="shared" si="0"/>
        <v>35</v>
      </c>
      <c r="B36" s="6" t="s">
        <v>23</v>
      </c>
      <c r="C36" s="29" t="s">
        <v>11</v>
      </c>
      <c r="D36" s="18" t="s">
        <v>138</v>
      </c>
    </row>
    <row r="37" spans="1:4" ht="19.2">
      <c r="A37" s="23">
        <f t="shared" si="0"/>
        <v>36</v>
      </c>
      <c r="B37" s="6" t="s">
        <v>23</v>
      </c>
      <c r="C37" s="29" t="s">
        <v>11</v>
      </c>
      <c r="D37" s="18" t="s">
        <v>140</v>
      </c>
    </row>
    <row r="38" spans="1:4" ht="19.2">
      <c r="A38" s="23">
        <f t="shared" si="0"/>
        <v>37</v>
      </c>
      <c r="B38" s="6" t="s">
        <v>23</v>
      </c>
      <c r="C38" s="29" t="s">
        <v>11</v>
      </c>
      <c r="D38" s="18" t="s">
        <v>142</v>
      </c>
    </row>
    <row r="39" spans="1:4" ht="19.2">
      <c r="A39" s="23">
        <f t="shared" si="0"/>
        <v>38</v>
      </c>
      <c r="B39" s="6" t="s">
        <v>23</v>
      </c>
      <c r="C39" s="29" t="s">
        <v>11</v>
      </c>
      <c r="D39" s="18" t="s">
        <v>144</v>
      </c>
    </row>
    <row r="40" spans="1:4" ht="19.2">
      <c r="A40" s="23">
        <f t="shared" si="0"/>
        <v>39</v>
      </c>
      <c r="B40" s="6" t="s">
        <v>23</v>
      </c>
      <c r="C40" s="29" t="s">
        <v>11</v>
      </c>
      <c r="D40" s="18" t="s">
        <v>146</v>
      </c>
    </row>
    <row r="41" spans="1:4" ht="19.2">
      <c r="A41" s="23">
        <f t="shared" si="0"/>
        <v>40</v>
      </c>
      <c r="B41" s="6" t="s">
        <v>23</v>
      </c>
      <c r="C41" s="29" t="s">
        <v>11</v>
      </c>
      <c r="D41" s="18" t="s">
        <v>148</v>
      </c>
    </row>
    <row r="42" spans="1:4" ht="19.2">
      <c r="A42" s="23">
        <f t="shared" si="0"/>
        <v>41</v>
      </c>
      <c r="B42" s="6" t="s">
        <v>23</v>
      </c>
      <c r="C42" s="29" t="s">
        <v>11</v>
      </c>
      <c r="D42" s="18" t="s">
        <v>150</v>
      </c>
    </row>
    <row r="43" spans="1:4" ht="19.2">
      <c r="A43" s="23">
        <f t="shared" si="0"/>
        <v>42</v>
      </c>
      <c r="B43" s="6" t="s">
        <v>23</v>
      </c>
      <c r="C43" s="29" t="s">
        <v>11</v>
      </c>
      <c r="D43" s="18" t="s">
        <v>152</v>
      </c>
    </row>
    <row r="44" spans="1:4" ht="19.2">
      <c r="A44" s="23">
        <f t="shared" si="0"/>
        <v>43</v>
      </c>
      <c r="B44" s="6" t="s">
        <v>23</v>
      </c>
      <c r="C44" s="29" t="s">
        <v>11</v>
      </c>
      <c r="D44" s="18" t="s">
        <v>154</v>
      </c>
    </row>
    <row r="45" spans="1:4" ht="19.2">
      <c r="A45" s="23">
        <f t="shared" si="0"/>
        <v>44</v>
      </c>
      <c r="B45" s="6" t="s">
        <v>23</v>
      </c>
      <c r="C45" s="29" t="s">
        <v>11</v>
      </c>
      <c r="D45" s="18" t="s">
        <v>156</v>
      </c>
    </row>
    <row r="46" spans="1:4" ht="19.2">
      <c r="A46" s="23">
        <f>A45+1</f>
        <v>45</v>
      </c>
      <c r="B46" s="6" t="s">
        <v>23</v>
      </c>
      <c r="C46" s="29" t="s">
        <v>11</v>
      </c>
      <c r="D46" s="18" t="s">
        <v>157</v>
      </c>
    </row>
    <row r="47" spans="1:4" ht="19.2">
      <c r="A47" s="23">
        <f t="shared" ref="A47:A56" si="1">A46+1</f>
        <v>46</v>
      </c>
      <c r="B47" s="6" t="s">
        <v>23</v>
      </c>
      <c r="C47" s="29" t="s">
        <v>11</v>
      </c>
      <c r="D47" s="18" t="s">
        <v>159</v>
      </c>
    </row>
    <row r="48" spans="1:4" ht="19.2">
      <c r="A48" s="23">
        <f t="shared" si="1"/>
        <v>47</v>
      </c>
      <c r="B48" s="6" t="s">
        <v>23</v>
      </c>
      <c r="C48" s="29" t="s">
        <v>11</v>
      </c>
      <c r="D48" s="18" t="s">
        <v>161</v>
      </c>
    </row>
    <row r="49" spans="1:4" ht="19.2">
      <c r="A49" s="23">
        <f t="shared" si="1"/>
        <v>48</v>
      </c>
      <c r="B49" s="6" t="s">
        <v>23</v>
      </c>
      <c r="C49" s="29" t="s">
        <v>11</v>
      </c>
      <c r="D49" s="18" t="s">
        <v>163</v>
      </c>
    </row>
    <row r="50" spans="1:4" ht="19.2">
      <c r="A50" s="23">
        <f t="shared" si="1"/>
        <v>49</v>
      </c>
      <c r="B50" s="6" t="s">
        <v>23</v>
      </c>
      <c r="C50" s="29" t="s">
        <v>11</v>
      </c>
      <c r="D50" s="18" t="s">
        <v>165</v>
      </c>
    </row>
    <row r="51" spans="1:4" ht="19.2">
      <c r="A51" s="23">
        <f t="shared" si="1"/>
        <v>50</v>
      </c>
      <c r="B51" s="6" t="s">
        <v>23</v>
      </c>
      <c r="C51" s="29" t="s">
        <v>11</v>
      </c>
      <c r="D51" s="18" t="s">
        <v>167</v>
      </c>
    </row>
    <row r="52" spans="1:4" ht="19.2">
      <c r="A52" s="23">
        <f t="shared" si="1"/>
        <v>51</v>
      </c>
      <c r="B52" s="6" t="s">
        <v>23</v>
      </c>
      <c r="C52" s="29" t="s">
        <v>11</v>
      </c>
      <c r="D52" s="18" t="s">
        <v>168</v>
      </c>
    </row>
    <row r="53" spans="1:4" ht="19.2">
      <c r="A53" s="23">
        <f t="shared" si="1"/>
        <v>52</v>
      </c>
      <c r="B53" s="6" t="s">
        <v>23</v>
      </c>
      <c r="C53" s="29" t="s">
        <v>11</v>
      </c>
      <c r="D53" s="18" t="s">
        <v>170</v>
      </c>
    </row>
    <row r="54" spans="1:4" ht="19.2">
      <c r="A54" s="23">
        <f t="shared" si="1"/>
        <v>53</v>
      </c>
      <c r="B54" s="6" t="s">
        <v>23</v>
      </c>
      <c r="C54" s="29" t="s">
        <v>11</v>
      </c>
      <c r="D54" s="18" t="s">
        <v>172</v>
      </c>
    </row>
    <row r="55" spans="1:4" ht="19.2">
      <c r="A55" s="23">
        <f t="shared" si="1"/>
        <v>54</v>
      </c>
      <c r="B55" s="6" t="s">
        <v>23</v>
      </c>
      <c r="C55" s="29" t="s">
        <v>11</v>
      </c>
      <c r="D55" s="18" t="s">
        <v>174</v>
      </c>
    </row>
    <row r="56" spans="1:4" ht="19.2">
      <c r="A56" s="23">
        <f t="shared" si="1"/>
        <v>55</v>
      </c>
      <c r="B56" s="6" t="s">
        <v>23</v>
      </c>
      <c r="C56" s="29" t="s">
        <v>11</v>
      </c>
      <c r="D56" s="18" t="s">
        <v>175</v>
      </c>
    </row>
    <row r="57" spans="1:4" ht="14.4" thickBot="1">
      <c r="A57" s="11"/>
      <c r="B57" s="12"/>
      <c r="C57" s="30"/>
      <c r="D57" s="17" t="str">
        <f>SUBTOTAL(2,H2:H56)&amp;" PPE"</f>
        <v>0 PPE</v>
      </c>
    </row>
    <row r="58" spans="1:4" ht="14.4" thickBot="1">
      <c r="A58" s="3" t="s">
        <v>13</v>
      </c>
      <c r="B58" s="3" t="s">
        <v>304</v>
      </c>
      <c r="C58" s="31" t="s">
        <v>304</v>
      </c>
      <c r="D58" s="4"/>
    </row>
    <row r="59" spans="1:4">
      <c r="A59" s="131" t="s">
        <v>1</v>
      </c>
      <c r="B59" s="123" t="s">
        <v>14</v>
      </c>
      <c r="C59" s="119" t="s">
        <v>2</v>
      </c>
      <c r="D59" s="123" t="s">
        <v>5</v>
      </c>
    </row>
    <row r="60" spans="1:4">
      <c r="A60" s="132"/>
      <c r="B60" s="124"/>
      <c r="C60" s="120"/>
      <c r="D60" s="124"/>
    </row>
    <row r="61" spans="1:4">
      <c r="A61" s="133"/>
      <c r="B61" s="125"/>
      <c r="C61" s="121"/>
      <c r="D61" s="125"/>
    </row>
    <row r="62" spans="1:4" ht="19.2">
      <c r="A62" s="23">
        <f>A56+1</f>
        <v>56</v>
      </c>
      <c r="B62" s="6" t="s">
        <v>23</v>
      </c>
      <c r="C62" s="29" t="s">
        <v>178</v>
      </c>
      <c r="D62" s="18" t="s">
        <v>225</v>
      </c>
    </row>
    <row r="63" spans="1:4" ht="28.8">
      <c r="A63" s="23">
        <f t="shared" ref="A63:A103" si="2">A62+1</f>
        <v>57</v>
      </c>
      <c r="B63" s="6" t="s">
        <v>23</v>
      </c>
      <c r="C63" s="29" t="s">
        <v>317</v>
      </c>
      <c r="D63" s="18" t="s">
        <v>227</v>
      </c>
    </row>
    <row r="64" spans="1:4" ht="19.2">
      <c r="A64" s="23">
        <f t="shared" si="2"/>
        <v>58</v>
      </c>
      <c r="B64" s="6" t="s">
        <v>23</v>
      </c>
      <c r="C64" s="29" t="s">
        <v>179</v>
      </c>
      <c r="D64" s="18" t="s">
        <v>229</v>
      </c>
    </row>
    <row r="65" spans="1:4" ht="19.2">
      <c r="A65" s="23">
        <f t="shared" si="2"/>
        <v>59</v>
      </c>
      <c r="B65" s="6" t="s">
        <v>23</v>
      </c>
      <c r="C65" s="29" t="s">
        <v>179</v>
      </c>
      <c r="D65" s="18" t="s">
        <v>232</v>
      </c>
    </row>
    <row r="66" spans="1:4" ht="19.2">
      <c r="A66" s="23">
        <f t="shared" si="2"/>
        <v>60</v>
      </c>
      <c r="B66" s="6" t="s">
        <v>23</v>
      </c>
      <c r="C66" s="29" t="s">
        <v>183</v>
      </c>
      <c r="D66" s="18" t="s">
        <v>234</v>
      </c>
    </row>
    <row r="67" spans="1:4" ht="19.2">
      <c r="A67" s="23">
        <f t="shared" si="2"/>
        <v>61</v>
      </c>
      <c r="B67" s="6" t="s">
        <v>23</v>
      </c>
      <c r="C67" s="29" t="s">
        <v>184</v>
      </c>
      <c r="D67" s="18" t="s">
        <v>236</v>
      </c>
    </row>
    <row r="68" spans="1:4" ht="19.2">
      <c r="A68" s="23">
        <f t="shared" si="2"/>
        <v>62</v>
      </c>
      <c r="B68" s="6" t="s">
        <v>23</v>
      </c>
      <c r="C68" s="29" t="s">
        <v>185</v>
      </c>
      <c r="D68" s="18" t="s">
        <v>238</v>
      </c>
    </row>
    <row r="69" spans="1:4" ht="19.2">
      <c r="A69" s="23">
        <f t="shared" si="2"/>
        <v>63</v>
      </c>
      <c r="B69" s="6" t="s">
        <v>23</v>
      </c>
      <c r="C69" s="29" t="s">
        <v>186</v>
      </c>
      <c r="D69" s="18" t="s">
        <v>239</v>
      </c>
    </row>
    <row r="70" spans="1:4" ht="19.2">
      <c r="A70" s="23">
        <f t="shared" si="2"/>
        <v>64</v>
      </c>
      <c r="B70" s="6" t="s">
        <v>23</v>
      </c>
      <c r="C70" s="29" t="s">
        <v>187</v>
      </c>
      <c r="D70" s="18" t="s">
        <v>241</v>
      </c>
    </row>
    <row r="71" spans="1:4" ht="19.2">
      <c r="A71" s="23">
        <f t="shared" si="2"/>
        <v>65</v>
      </c>
      <c r="B71" s="6" t="s">
        <v>23</v>
      </c>
      <c r="C71" s="29" t="s">
        <v>188</v>
      </c>
      <c r="D71" s="18" t="s">
        <v>243</v>
      </c>
    </row>
    <row r="72" spans="1:4" ht="19.2">
      <c r="A72" s="23">
        <f t="shared" si="2"/>
        <v>66</v>
      </c>
      <c r="B72" s="6" t="s">
        <v>23</v>
      </c>
      <c r="C72" s="29" t="s">
        <v>184</v>
      </c>
      <c r="D72" s="18" t="s">
        <v>245</v>
      </c>
    </row>
    <row r="73" spans="1:4" ht="19.2">
      <c r="A73" s="23">
        <f t="shared" si="2"/>
        <v>67</v>
      </c>
      <c r="B73" s="6" t="s">
        <v>23</v>
      </c>
      <c r="C73" s="29" t="s">
        <v>192</v>
      </c>
      <c r="D73" s="18" t="s">
        <v>247</v>
      </c>
    </row>
    <row r="74" spans="1:4" ht="19.2">
      <c r="A74" s="23">
        <f t="shared" si="2"/>
        <v>68</v>
      </c>
      <c r="B74" s="6" t="s">
        <v>23</v>
      </c>
      <c r="C74" s="29" t="s">
        <v>192</v>
      </c>
      <c r="D74" s="18" t="s">
        <v>248</v>
      </c>
    </row>
    <row r="75" spans="1:4" ht="19.2">
      <c r="A75" s="23">
        <f t="shared" si="2"/>
        <v>69</v>
      </c>
      <c r="B75" s="6" t="s">
        <v>23</v>
      </c>
      <c r="C75" s="29" t="s">
        <v>192</v>
      </c>
      <c r="D75" s="18" t="s">
        <v>250</v>
      </c>
    </row>
    <row r="76" spans="1:4" ht="19.2">
      <c r="A76" s="23">
        <f t="shared" si="2"/>
        <v>70</v>
      </c>
      <c r="B76" s="6" t="s">
        <v>23</v>
      </c>
      <c r="C76" s="29" t="s">
        <v>192</v>
      </c>
      <c r="D76" s="18" t="s">
        <v>252</v>
      </c>
    </row>
    <row r="77" spans="1:4" ht="19.2">
      <c r="A77" s="23">
        <f t="shared" si="2"/>
        <v>71</v>
      </c>
      <c r="B77" s="6" t="s">
        <v>23</v>
      </c>
      <c r="C77" s="29" t="s">
        <v>192</v>
      </c>
      <c r="D77" s="18" t="s">
        <v>254</v>
      </c>
    </row>
    <row r="78" spans="1:4" ht="19.2">
      <c r="A78" s="23">
        <f t="shared" si="2"/>
        <v>72</v>
      </c>
      <c r="B78" s="6" t="s">
        <v>23</v>
      </c>
      <c r="C78" s="29" t="s">
        <v>192</v>
      </c>
      <c r="D78" s="18" t="s">
        <v>256</v>
      </c>
    </row>
    <row r="79" spans="1:4" ht="28.8">
      <c r="A79" s="23">
        <f t="shared" si="2"/>
        <v>73</v>
      </c>
      <c r="B79" s="6" t="s">
        <v>23</v>
      </c>
      <c r="C79" s="29" t="s">
        <v>199</v>
      </c>
      <c r="D79" s="18" t="s">
        <v>258</v>
      </c>
    </row>
    <row r="80" spans="1:4" ht="19.2">
      <c r="A80" s="23">
        <f t="shared" si="2"/>
        <v>74</v>
      </c>
      <c r="B80" s="6" t="s">
        <v>23</v>
      </c>
      <c r="C80" s="29" t="s">
        <v>200</v>
      </c>
      <c r="D80" s="18" t="s">
        <v>260</v>
      </c>
    </row>
    <row r="81" spans="1:4" ht="28.8">
      <c r="A81" s="23">
        <f t="shared" si="2"/>
        <v>75</v>
      </c>
      <c r="B81" s="6" t="s">
        <v>23</v>
      </c>
      <c r="C81" s="29" t="s">
        <v>318</v>
      </c>
      <c r="D81" s="18" t="s">
        <v>262</v>
      </c>
    </row>
    <row r="82" spans="1:4" ht="19.2">
      <c r="A82" s="23">
        <f t="shared" si="2"/>
        <v>76</v>
      </c>
      <c r="B82" s="6" t="s">
        <v>23</v>
      </c>
      <c r="C82" s="29" t="s">
        <v>202</v>
      </c>
      <c r="D82" s="18" t="s">
        <v>264</v>
      </c>
    </row>
    <row r="83" spans="1:4" ht="28.8">
      <c r="A83" s="23">
        <f t="shared" si="2"/>
        <v>77</v>
      </c>
      <c r="B83" s="6" t="s">
        <v>23</v>
      </c>
      <c r="C83" s="29" t="s">
        <v>318</v>
      </c>
      <c r="D83" s="18" t="s">
        <v>266</v>
      </c>
    </row>
    <row r="84" spans="1:4" ht="19.2">
      <c r="A84" s="23">
        <f t="shared" si="2"/>
        <v>78</v>
      </c>
      <c r="B84" s="6" t="s">
        <v>23</v>
      </c>
      <c r="C84" s="29" t="s">
        <v>202</v>
      </c>
      <c r="D84" s="18" t="s">
        <v>268</v>
      </c>
    </row>
    <row r="85" spans="1:4" ht="19.2">
      <c r="A85" s="23">
        <f t="shared" si="2"/>
        <v>79</v>
      </c>
      <c r="B85" s="6" t="s">
        <v>23</v>
      </c>
      <c r="C85" s="29" t="s">
        <v>204</v>
      </c>
      <c r="D85" s="18" t="s">
        <v>270</v>
      </c>
    </row>
    <row r="86" spans="1:4" ht="19.2">
      <c r="A86" s="23">
        <f t="shared" si="2"/>
        <v>80</v>
      </c>
      <c r="B86" s="6" t="s">
        <v>23</v>
      </c>
      <c r="C86" s="29" t="s">
        <v>205</v>
      </c>
      <c r="D86" s="18" t="s">
        <v>272</v>
      </c>
    </row>
    <row r="87" spans="1:4" ht="28.8">
      <c r="A87" s="23">
        <f t="shared" si="2"/>
        <v>81</v>
      </c>
      <c r="B87" s="6" t="s">
        <v>23</v>
      </c>
      <c r="C87" s="29" t="s">
        <v>305</v>
      </c>
      <c r="D87" s="18" t="s">
        <v>273</v>
      </c>
    </row>
    <row r="88" spans="1:4" ht="28.8">
      <c r="A88" s="23">
        <f t="shared" si="2"/>
        <v>82</v>
      </c>
      <c r="B88" s="6" t="s">
        <v>23</v>
      </c>
      <c r="C88" s="29" t="s">
        <v>306</v>
      </c>
      <c r="D88" s="18" t="s">
        <v>275</v>
      </c>
    </row>
    <row r="89" spans="1:4" ht="28.8">
      <c r="A89" s="23">
        <f t="shared" si="2"/>
        <v>83</v>
      </c>
      <c r="B89" s="6" t="s">
        <v>23</v>
      </c>
      <c r="C89" s="29" t="s">
        <v>307</v>
      </c>
      <c r="D89" s="18" t="s">
        <v>277</v>
      </c>
    </row>
    <row r="90" spans="1:4" ht="28.8">
      <c r="A90" s="23">
        <f t="shared" si="2"/>
        <v>84</v>
      </c>
      <c r="B90" s="6" t="s">
        <v>23</v>
      </c>
      <c r="C90" s="29" t="s">
        <v>308</v>
      </c>
      <c r="D90" s="18" t="s">
        <v>279</v>
      </c>
    </row>
    <row r="91" spans="1:4" ht="28.8">
      <c r="A91" s="23">
        <f t="shared" si="2"/>
        <v>85</v>
      </c>
      <c r="B91" s="6" t="s">
        <v>23</v>
      </c>
      <c r="C91" s="29" t="s">
        <v>309</v>
      </c>
      <c r="D91" s="18" t="s">
        <v>281</v>
      </c>
    </row>
    <row r="92" spans="1:4" ht="19.2">
      <c r="A92" s="23">
        <f t="shared" si="2"/>
        <v>86</v>
      </c>
      <c r="B92" s="6" t="s">
        <v>23</v>
      </c>
      <c r="C92" s="29" t="s">
        <v>208</v>
      </c>
      <c r="D92" s="18" t="s">
        <v>283</v>
      </c>
    </row>
    <row r="93" spans="1:4" ht="28.8">
      <c r="A93" s="23">
        <f t="shared" si="2"/>
        <v>87</v>
      </c>
      <c r="B93" s="6" t="s">
        <v>23</v>
      </c>
      <c r="C93" s="29" t="s">
        <v>310</v>
      </c>
      <c r="D93" s="18" t="s">
        <v>285</v>
      </c>
    </row>
    <row r="94" spans="1:4" ht="28.8">
      <c r="A94" s="23">
        <f t="shared" si="2"/>
        <v>88</v>
      </c>
      <c r="B94" s="6" t="s">
        <v>23</v>
      </c>
      <c r="C94" s="29" t="s">
        <v>311</v>
      </c>
      <c r="D94" s="18" t="s">
        <v>287</v>
      </c>
    </row>
    <row r="95" spans="1:4" ht="28.8">
      <c r="A95" s="23">
        <f t="shared" si="2"/>
        <v>89</v>
      </c>
      <c r="B95" s="6" t="s">
        <v>23</v>
      </c>
      <c r="C95" s="29" t="s">
        <v>312</v>
      </c>
      <c r="D95" s="18" t="s">
        <v>289</v>
      </c>
    </row>
    <row r="96" spans="1:4" ht="28.8">
      <c r="A96" s="23">
        <f t="shared" si="2"/>
        <v>90</v>
      </c>
      <c r="B96" s="6" t="s">
        <v>23</v>
      </c>
      <c r="C96" s="29" t="s">
        <v>313</v>
      </c>
      <c r="D96" s="18" t="s">
        <v>291</v>
      </c>
    </row>
    <row r="97" spans="1:4" ht="19.2">
      <c r="A97" s="23">
        <f t="shared" si="2"/>
        <v>91</v>
      </c>
      <c r="B97" s="6" t="s">
        <v>23</v>
      </c>
      <c r="C97" s="29" t="s">
        <v>314</v>
      </c>
      <c r="D97" s="18" t="s">
        <v>293</v>
      </c>
    </row>
    <row r="98" spans="1:4" ht="19.2">
      <c r="A98" s="23">
        <f t="shared" si="2"/>
        <v>92</v>
      </c>
      <c r="B98" s="6" t="s">
        <v>23</v>
      </c>
      <c r="C98" s="29" t="s">
        <v>314</v>
      </c>
      <c r="D98" s="18" t="s">
        <v>295</v>
      </c>
    </row>
    <row r="99" spans="1:4" ht="19.2">
      <c r="A99" s="23">
        <f t="shared" si="2"/>
        <v>93</v>
      </c>
      <c r="B99" s="6" t="s">
        <v>23</v>
      </c>
      <c r="C99" s="29" t="s">
        <v>314</v>
      </c>
      <c r="D99" s="18" t="s">
        <v>321</v>
      </c>
    </row>
    <row r="100" spans="1:4" ht="28.8">
      <c r="A100" s="23">
        <f t="shared" si="2"/>
        <v>94</v>
      </c>
      <c r="B100" s="6" t="s">
        <v>23</v>
      </c>
      <c r="C100" s="29" t="s">
        <v>315</v>
      </c>
      <c r="D100" s="18" t="s">
        <v>297</v>
      </c>
    </row>
    <row r="101" spans="1:4" ht="38.4">
      <c r="A101" s="23">
        <f t="shared" si="2"/>
        <v>95</v>
      </c>
      <c r="B101" s="6" t="s">
        <v>23</v>
      </c>
      <c r="C101" s="29" t="s">
        <v>214</v>
      </c>
      <c r="D101" s="18" t="s">
        <v>298</v>
      </c>
    </row>
    <row r="102" spans="1:4" ht="38.4">
      <c r="A102" s="23">
        <f t="shared" si="2"/>
        <v>96</v>
      </c>
      <c r="B102" s="6" t="s">
        <v>23</v>
      </c>
      <c r="C102" s="29" t="s">
        <v>214</v>
      </c>
      <c r="D102" s="18" t="s">
        <v>299</v>
      </c>
    </row>
    <row r="103" spans="1:4" ht="38.4">
      <c r="A103" s="23">
        <f t="shared" si="2"/>
        <v>97</v>
      </c>
      <c r="B103" s="6" t="s">
        <v>23</v>
      </c>
      <c r="C103" s="29" t="s">
        <v>319</v>
      </c>
      <c r="D103" s="18" t="s">
        <v>301</v>
      </c>
    </row>
  </sheetData>
  <mergeCells count="4">
    <mergeCell ref="D59:D61"/>
    <mergeCell ref="A59:A61"/>
    <mergeCell ref="B59:B61"/>
    <mergeCell ref="C59:C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zał. Nr 1</vt:lpstr>
      <vt:lpstr>Arkusz2</vt:lpstr>
      <vt:lpstr>'zał. Nr 1'!Obszar_wydruku</vt:lpstr>
      <vt:lpstr>'zał.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Justyna Kołodziejczyk</cp:lastModifiedBy>
  <cp:lastPrinted>2024-11-15T12:20:47Z</cp:lastPrinted>
  <dcterms:created xsi:type="dcterms:W3CDTF">2020-09-15T08:19:55Z</dcterms:created>
  <dcterms:modified xsi:type="dcterms:W3CDTF">2024-11-25T12:32:21Z</dcterms:modified>
</cp:coreProperties>
</file>